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<sst xmlns="http://schemas.openxmlformats.org/spreadsheetml/2006/main" count="21" uniqueCount="19">
  <si>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№ кв</t>
  </si>
  <si>
    <t>площадь квартиры</t>
  </si>
  <si>
    <t>капрем</t>
  </si>
  <si>
    <t>тех обсл</t>
  </si>
  <si>
    <t>тепло</t>
  </si>
  <si>
    <t>кол-во</t>
  </si>
  <si>
    <t>итого</t>
  </si>
  <si>
    <t>ВОДА</t>
  </si>
  <si>
    <t>показания текущие</t>
  </si>
  <si>
    <t>показания прошлые</t>
  </si>
  <si>
    <t>расход квт/час</t>
  </si>
  <si>
    <t>всего квт/час</t>
  </si>
  <si>
    <t>Сумма к оплате (3,08руб)</t>
  </si>
  <si>
    <t>МОП квт/ч</t>
  </si>
  <si>
    <t>электроэнергия</t>
  </si>
  <si>
    <t>потери квт/ч 3,38%</t>
  </si>
  <si>
    <t>ВСЕГО к оплате</t>
  </si>
  <si>
    <t>показания текущ</t>
  </si>
  <si>
    <t>Сводная таблица оплаты ЖКУ за  ФЕВРАЛЬ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</si>
</sst>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43" fillId="0" borderId="1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2" fontId="43" fillId="33" borderId="10" xfId="0" applyNumberFormat="1" applyFont="1" applyFill="1" applyBorder="1" applyAlignment="1">
      <alignment/>
    </xf>
    <xf numFmtId="2" fontId="44" fillId="0" borderId="10" xfId="0" applyNumberFormat="1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2" fontId="3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vertical="top" wrapText="1"/>
    </xf>
    <xf numFmtId="2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2" fillId="0" borderId="10" xfId="0" applyFont="1" applyFill="1" applyBorder="1" applyAlignment="1">
      <alignment horizontal="center" wrapText="1"/>
    </xf>
    <xf numFmtId="2" fontId="43" fillId="0" borderId="10" xfId="0" applyNumberFormat="1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R97" sqref="R97"/>
    </sheetView>
  </sheetViews>
  <sheetFormatPr defaultColWidth="9.140625" defaultRowHeight="15"/>
  <cols>
    <col min="1" max="1" width="3.00390625" style="0" customWidth="1"/>
    <col min="2" max="2" width="6.140625" style="0" customWidth="1"/>
    <col min="3" max="3" width="7.57421875" style="0" customWidth="1"/>
    <col min="4" max="4" width="8.140625" style="0" customWidth="1"/>
    <col min="5" max="5" width="7.28125" style="0" customWidth="1"/>
    <col min="6" max="6" width="6.00390625" style="0" customWidth="1"/>
    <col min="7" max="7" width="5.8515625" style="0" customWidth="1"/>
    <col min="8" max="8" width="5.00390625" style="0" customWidth="1"/>
    <col min="9" max="9" width="8.28125" style="0" customWidth="1"/>
    <col min="10" max="10" width="6.00390625" style="0" customWidth="1"/>
    <col min="11" max="11" width="5.8515625" style="0" customWidth="1"/>
    <col min="12" max="12" width="6.57421875" style="0" customWidth="1"/>
    <col min="13" max="13" width="6.140625" style="0" customWidth="1"/>
    <col min="14" max="14" width="7.7109375" style="0" customWidth="1"/>
    <col min="15" max="15" width="8.7109375" style="0" customWidth="1"/>
    <col min="16" max="16" width="5.8515625" style="0" customWidth="1"/>
    <col min="17" max="17" width="8.28125" style="0" customWidth="1"/>
    <col min="18" max="18" width="9.7109375" style="0" customWidth="1"/>
  </cols>
  <sheetData>
    <row r="1" spans="1:18" s="4" customFormat="1" ht="30.75" customHeight="1">
      <c r="A1" s="53" t="s">
        <v>18</v>
      </c>
      <c r="B1" s="53"/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8"/>
    </row>
    <row r="2" spans="1:18" s="4" customFormat="1" ht="15" customHeight="1">
      <c r="A2" s="47" t="s">
        <v>0</v>
      </c>
      <c r="B2" s="55" t="s">
        <v>1</v>
      </c>
      <c r="C2" s="45" t="s">
        <v>2</v>
      </c>
      <c r="D2" s="45" t="s">
        <v>3</v>
      </c>
      <c r="E2" s="45" t="s">
        <v>4</v>
      </c>
      <c r="F2" s="50" t="s">
        <v>7</v>
      </c>
      <c r="G2" s="51"/>
      <c r="H2" s="51"/>
      <c r="I2" s="52"/>
      <c r="J2" s="50" t="s">
        <v>14</v>
      </c>
      <c r="K2" s="51"/>
      <c r="L2" s="51"/>
      <c r="M2" s="51"/>
      <c r="N2" s="51"/>
      <c r="O2" s="51"/>
      <c r="P2" s="51"/>
      <c r="Q2" s="52"/>
      <c r="R2" s="45" t="s">
        <v>16</v>
      </c>
    </row>
    <row r="3" spans="1:18" s="4" customFormat="1" ht="51.75" customHeight="1">
      <c r="A3" s="48"/>
      <c r="B3" s="56"/>
      <c r="C3" s="49"/>
      <c r="D3" s="49"/>
      <c r="E3" s="49"/>
      <c r="F3" s="13" t="s">
        <v>17</v>
      </c>
      <c r="G3" s="13" t="s">
        <v>9</v>
      </c>
      <c r="H3" s="15" t="s">
        <v>5</v>
      </c>
      <c r="I3" s="13" t="s">
        <v>6</v>
      </c>
      <c r="J3" s="13" t="s">
        <v>8</v>
      </c>
      <c r="K3" s="13" t="s">
        <v>9</v>
      </c>
      <c r="L3" s="13" t="s">
        <v>10</v>
      </c>
      <c r="M3" s="6" t="s">
        <v>15</v>
      </c>
      <c r="N3" s="13" t="s">
        <v>11</v>
      </c>
      <c r="O3" s="13" t="s">
        <v>12</v>
      </c>
      <c r="P3" s="13" t="s">
        <v>13</v>
      </c>
      <c r="Q3" s="3" t="s">
        <v>12</v>
      </c>
      <c r="R3" s="46"/>
    </row>
    <row r="4" spans="1:18" s="4" customFormat="1" ht="13.5" customHeight="1">
      <c r="A4" s="1">
        <v>1</v>
      </c>
      <c r="B4" s="5">
        <v>29.2</v>
      </c>
      <c r="C4" s="7">
        <f>(B4*2)</f>
        <v>58.4</v>
      </c>
      <c r="D4" s="7">
        <f>(B4*14)</f>
        <v>408.8</v>
      </c>
      <c r="E4" s="7">
        <f>(B4*36.43)</f>
        <v>1063.7559999999999</v>
      </c>
      <c r="F4" s="2">
        <v>661</v>
      </c>
      <c r="G4" s="2">
        <v>655</v>
      </c>
      <c r="H4" s="5">
        <f>(F4-G4)</f>
        <v>6</v>
      </c>
      <c r="I4" s="33">
        <f>SUM(H4*48.6)</f>
        <v>291.6</v>
      </c>
      <c r="J4" s="5">
        <v>5265</v>
      </c>
      <c r="K4" s="5">
        <v>5170</v>
      </c>
      <c r="L4" s="5">
        <f>(J4-K4)</f>
        <v>95</v>
      </c>
      <c r="M4" s="8">
        <f>(L4*0.0338)</f>
        <v>3.211</v>
      </c>
      <c r="N4" s="8">
        <f aca="true" t="shared" si="0" ref="N4:N67">(L4*1.0338)</f>
        <v>98.211</v>
      </c>
      <c r="O4" s="7">
        <f>(N4*3.08)</f>
        <v>302.48988</v>
      </c>
      <c r="P4" s="34">
        <f>(N4*0.045)</f>
        <v>4.4194949999999995</v>
      </c>
      <c r="Q4" s="7">
        <f>(P4*3.08)</f>
        <v>13.612044599999999</v>
      </c>
      <c r="R4" s="7">
        <f>SUM(C4+D4+E4+I4+O4+Q4)</f>
        <v>2138.6579246</v>
      </c>
    </row>
    <row r="5" spans="1:18" s="4" customFormat="1" ht="13.5" customHeight="1">
      <c r="A5" s="1">
        <v>2</v>
      </c>
      <c r="B5" s="5">
        <v>27.2</v>
      </c>
      <c r="C5" s="7">
        <f aca="true" t="shared" si="1" ref="C5:C68">(B5*2)</f>
        <v>54.4</v>
      </c>
      <c r="D5" s="7">
        <f aca="true" t="shared" si="2" ref="D5:D68">(B5*14)</f>
        <v>380.8</v>
      </c>
      <c r="E5" s="7">
        <f aca="true" t="shared" si="3" ref="E5:E68">(B5*36.43)</f>
        <v>990.896</v>
      </c>
      <c r="F5" s="2">
        <v>528</v>
      </c>
      <c r="G5" s="2">
        <v>523</v>
      </c>
      <c r="H5" s="5">
        <f aca="true" t="shared" si="4" ref="H5:H68">(F5-G5)</f>
        <v>5</v>
      </c>
      <c r="I5" s="33">
        <f aca="true" t="shared" si="5" ref="I5:I68">SUM(H5*48.6)</f>
        <v>243</v>
      </c>
      <c r="J5" s="5">
        <v>3863</v>
      </c>
      <c r="K5" s="5">
        <v>3788</v>
      </c>
      <c r="L5" s="5">
        <f aca="true" t="shared" si="6" ref="L5:L68">(J5-K5)</f>
        <v>75</v>
      </c>
      <c r="M5" s="8">
        <f aca="true" t="shared" si="7" ref="M5:M71">(L5*0.0338)</f>
        <v>2.5349999999999997</v>
      </c>
      <c r="N5" s="8">
        <f t="shared" si="0"/>
        <v>77.53500000000001</v>
      </c>
      <c r="O5" s="7">
        <f aca="true" t="shared" si="8" ref="O5:O68">(N5*3.08)</f>
        <v>238.80780000000004</v>
      </c>
      <c r="P5" s="34">
        <f aca="true" t="shared" si="9" ref="P5:P68">(N5*0.045)</f>
        <v>3.489075</v>
      </c>
      <c r="Q5" s="7">
        <f aca="true" t="shared" si="10" ref="Q5:Q68">(P5*3.08)</f>
        <v>10.746351</v>
      </c>
      <c r="R5" s="7">
        <f aca="true" t="shared" si="11" ref="R5:R68">SUM(C5+D5+E5+I5+O5+Q5)</f>
        <v>1918.650151</v>
      </c>
    </row>
    <row r="6" spans="1:18" s="4" customFormat="1" ht="13.5" customHeight="1">
      <c r="A6" s="1">
        <v>3</v>
      </c>
      <c r="B6" s="5">
        <v>41.8</v>
      </c>
      <c r="C6" s="7">
        <f t="shared" si="1"/>
        <v>83.6</v>
      </c>
      <c r="D6" s="7">
        <f t="shared" si="2"/>
        <v>585.1999999999999</v>
      </c>
      <c r="E6" s="7">
        <f t="shared" si="3"/>
        <v>1522.774</v>
      </c>
      <c r="F6" s="37">
        <v>1077</v>
      </c>
      <c r="G6" s="37">
        <v>1067</v>
      </c>
      <c r="H6" s="5">
        <f t="shared" si="4"/>
        <v>10</v>
      </c>
      <c r="I6" s="33">
        <f t="shared" si="5"/>
        <v>486</v>
      </c>
      <c r="J6" s="5">
        <v>5837</v>
      </c>
      <c r="K6" s="5">
        <v>5682</v>
      </c>
      <c r="L6" s="5">
        <f t="shared" si="6"/>
        <v>155</v>
      </c>
      <c r="M6" s="8">
        <f t="shared" si="7"/>
        <v>5.239</v>
      </c>
      <c r="N6" s="8">
        <f t="shared" si="0"/>
        <v>160.239</v>
      </c>
      <c r="O6" s="7">
        <f t="shared" si="8"/>
        <v>493.53612000000004</v>
      </c>
      <c r="P6" s="34">
        <f t="shared" si="9"/>
        <v>7.210755</v>
      </c>
      <c r="Q6" s="7">
        <f t="shared" si="10"/>
        <v>22.2091254</v>
      </c>
      <c r="R6" s="7">
        <f t="shared" si="11"/>
        <v>3193.3192454</v>
      </c>
    </row>
    <row r="7" spans="1:18" s="4" customFormat="1" ht="13.5" customHeight="1">
      <c r="A7" s="1">
        <v>4</v>
      </c>
      <c r="B7" s="5">
        <v>29.5</v>
      </c>
      <c r="C7" s="7">
        <f t="shared" si="1"/>
        <v>59</v>
      </c>
      <c r="D7" s="7">
        <f t="shared" si="2"/>
        <v>413</v>
      </c>
      <c r="E7" s="7">
        <f t="shared" si="3"/>
        <v>1074.685</v>
      </c>
      <c r="F7" s="38">
        <v>64</v>
      </c>
      <c r="G7" s="38">
        <v>58</v>
      </c>
      <c r="H7" s="5">
        <f t="shared" si="4"/>
        <v>6</v>
      </c>
      <c r="I7" s="33">
        <f t="shared" si="5"/>
        <v>291.6</v>
      </c>
      <c r="J7" s="5">
        <v>19175</v>
      </c>
      <c r="K7" s="5">
        <v>18598</v>
      </c>
      <c r="L7" s="5">
        <f t="shared" si="6"/>
        <v>577</v>
      </c>
      <c r="M7" s="8">
        <f t="shared" si="7"/>
        <v>19.502599999999997</v>
      </c>
      <c r="N7" s="8">
        <f t="shared" si="0"/>
        <v>596.5026</v>
      </c>
      <c r="O7" s="7">
        <f t="shared" si="8"/>
        <v>1837.228008</v>
      </c>
      <c r="P7" s="34">
        <f t="shared" si="9"/>
        <v>26.842617</v>
      </c>
      <c r="Q7" s="7">
        <f t="shared" si="10"/>
        <v>82.67526036000001</v>
      </c>
      <c r="R7" s="7">
        <f t="shared" si="11"/>
        <v>3758.1882683599997</v>
      </c>
    </row>
    <row r="8" spans="1:18" s="4" customFormat="1" ht="13.5" customHeight="1">
      <c r="A8" s="1">
        <v>5</v>
      </c>
      <c r="B8" s="7">
        <v>27</v>
      </c>
      <c r="C8" s="7">
        <f t="shared" si="1"/>
        <v>54</v>
      </c>
      <c r="D8" s="7">
        <f t="shared" si="2"/>
        <v>378</v>
      </c>
      <c r="E8" s="7">
        <f t="shared" si="3"/>
        <v>983.61</v>
      </c>
      <c r="F8" s="2">
        <v>675</v>
      </c>
      <c r="G8" s="2">
        <v>667</v>
      </c>
      <c r="H8" s="5">
        <f t="shared" si="4"/>
        <v>8</v>
      </c>
      <c r="I8" s="33">
        <f t="shared" si="5"/>
        <v>388.8</v>
      </c>
      <c r="J8" s="5">
        <v>4666</v>
      </c>
      <c r="K8" s="5">
        <v>4542</v>
      </c>
      <c r="L8" s="5">
        <f t="shared" si="6"/>
        <v>124</v>
      </c>
      <c r="M8" s="8">
        <f t="shared" si="7"/>
        <v>4.191199999999999</v>
      </c>
      <c r="N8" s="8">
        <f t="shared" si="0"/>
        <v>128.1912</v>
      </c>
      <c r="O8" s="7">
        <f t="shared" si="8"/>
        <v>394.82889600000004</v>
      </c>
      <c r="P8" s="34">
        <f t="shared" si="9"/>
        <v>5.768604</v>
      </c>
      <c r="Q8" s="7">
        <f t="shared" si="10"/>
        <v>17.76730032</v>
      </c>
      <c r="R8" s="7">
        <f t="shared" si="11"/>
        <v>2217.00619632</v>
      </c>
    </row>
    <row r="9" spans="1:18" s="4" customFormat="1" ht="13.5" customHeight="1">
      <c r="A9" s="1">
        <v>6</v>
      </c>
      <c r="B9" s="7">
        <v>42.2</v>
      </c>
      <c r="C9" s="7">
        <f t="shared" si="1"/>
        <v>84.4</v>
      </c>
      <c r="D9" s="7">
        <f t="shared" si="2"/>
        <v>590.8000000000001</v>
      </c>
      <c r="E9" s="7">
        <f t="shared" si="3"/>
        <v>1537.346</v>
      </c>
      <c r="F9" s="2">
        <v>1697</v>
      </c>
      <c r="G9" s="2">
        <v>1685</v>
      </c>
      <c r="H9" s="5">
        <f t="shared" si="4"/>
        <v>12</v>
      </c>
      <c r="I9" s="33">
        <f t="shared" si="5"/>
        <v>583.2</v>
      </c>
      <c r="J9" s="5">
        <v>12361</v>
      </c>
      <c r="K9" s="5">
        <v>12138</v>
      </c>
      <c r="L9" s="5">
        <f t="shared" si="6"/>
        <v>223</v>
      </c>
      <c r="M9" s="8">
        <f t="shared" si="7"/>
        <v>7.537399999999999</v>
      </c>
      <c r="N9" s="8">
        <f t="shared" si="0"/>
        <v>230.53740000000002</v>
      </c>
      <c r="O9" s="7">
        <f t="shared" si="8"/>
        <v>710.055192</v>
      </c>
      <c r="P9" s="34">
        <f t="shared" si="9"/>
        <v>10.374183</v>
      </c>
      <c r="Q9" s="7">
        <f t="shared" si="10"/>
        <v>31.95248364</v>
      </c>
      <c r="R9" s="7">
        <f t="shared" si="11"/>
        <v>3537.75367564</v>
      </c>
    </row>
    <row r="10" spans="1:18" s="4" customFormat="1" ht="13.5" customHeight="1">
      <c r="A10" s="1">
        <v>7</v>
      </c>
      <c r="B10" s="7">
        <v>29.7</v>
      </c>
      <c r="C10" s="7">
        <f t="shared" si="1"/>
        <v>59.4</v>
      </c>
      <c r="D10" s="7">
        <f t="shared" si="2"/>
        <v>415.8</v>
      </c>
      <c r="E10" s="7">
        <f t="shared" si="3"/>
        <v>1081.971</v>
      </c>
      <c r="F10" s="2">
        <v>293</v>
      </c>
      <c r="G10" s="2">
        <v>288</v>
      </c>
      <c r="H10" s="5">
        <f t="shared" si="4"/>
        <v>5</v>
      </c>
      <c r="I10" s="33">
        <f t="shared" si="5"/>
        <v>243</v>
      </c>
      <c r="J10" s="5">
        <v>3553</v>
      </c>
      <c r="K10" s="5">
        <v>3320</v>
      </c>
      <c r="L10" s="5">
        <f t="shared" si="6"/>
        <v>233</v>
      </c>
      <c r="M10" s="8">
        <f t="shared" si="7"/>
        <v>7.875399999999999</v>
      </c>
      <c r="N10" s="8">
        <f t="shared" si="0"/>
        <v>240.8754</v>
      </c>
      <c r="O10" s="7">
        <f t="shared" si="8"/>
        <v>741.896232</v>
      </c>
      <c r="P10" s="34">
        <f t="shared" si="9"/>
        <v>10.839393</v>
      </c>
      <c r="Q10" s="7">
        <f t="shared" si="10"/>
        <v>33.38533044</v>
      </c>
      <c r="R10" s="7">
        <f t="shared" si="11"/>
        <v>2575.4525624400003</v>
      </c>
    </row>
    <row r="11" spans="1:18" s="23" customFormat="1" ht="13.5" customHeight="1">
      <c r="A11" s="16">
        <v>8</v>
      </c>
      <c r="B11" s="17">
        <v>27.1</v>
      </c>
      <c r="C11" s="17">
        <f t="shared" si="1"/>
        <v>54.2</v>
      </c>
      <c r="D11" s="17">
        <f t="shared" si="2"/>
        <v>379.40000000000003</v>
      </c>
      <c r="E11" s="7">
        <f t="shared" si="3"/>
        <v>987.253</v>
      </c>
      <c r="F11" s="2">
        <v>799</v>
      </c>
      <c r="G11" s="2">
        <v>783</v>
      </c>
      <c r="H11" s="5">
        <f t="shared" si="4"/>
        <v>16</v>
      </c>
      <c r="I11" s="33">
        <f t="shared" si="5"/>
        <v>777.6</v>
      </c>
      <c r="J11" s="14">
        <v>5566</v>
      </c>
      <c r="K11" s="14">
        <v>5402</v>
      </c>
      <c r="L11" s="14">
        <f t="shared" si="6"/>
        <v>164</v>
      </c>
      <c r="M11" s="22">
        <f t="shared" si="7"/>
        <v>5.5432</v>
      </c>
      <c r="N11" s="22">
        <f t="shared" si="0"/>
        <v>169.5432</v>
      </c>
      <c r="O11" s="17">
        <f t="shared" si="8"/>
        <v>522.1930560000001</v>
      </c>
      <c r="P11" s="34">
        <f t="shared" si="9"/>
        <v>7.629444</v>
      </c>
      <c r="Q11" s="17">
        <f t="shared" si="10"/>
        <v>23.49868752</v>
      </c>
      <c r="R11" s="7">
        <f t="shared" si="11"/>
        <v>2744.1447435200002</v>
      </c>
    </row>
    <row r="12" spans="1:18" s="4" customFormat="1" ht="13.5" customHeight="1">
      <c r="A12" s="1">
        <v>9</v>
      </c>
      <c r="B12" s="7">
        <v>42.1</v>
      </c>
      <c r="C12" s="7">
        <f t="shared" si="1"/>
        <v>84.2</v>
      </c>
      <c r="D12" s="7">
        <f t="shared" si="2"/>
        <v>589.4</v>
      </c>
      <c r="E12" s="7">
        <f t="shared" si="3"/>
        <v>1533.703</v>
      </c>
      <c r="F12" s="2">
        <v>105</v>
      </c>
      <c r="G12" s="2">
        <v>94</v>
      </c>
      <c r="H12" s="5">
        <f t="shared" si="4"/>
        <v>11</v>
      </c>
      <c r="I12" s="33">
        <f t="shared" si="5"/>
        <v>534.6</v>
      </c>
      <c r="J12" s="5">
        <v>8107</v>
      </c>
      <c r="K12" s="5">
        <v>7976</v>
      </c>
      <c r="L12" s="5">
        <f t="shared" si="6"/>
        <v>131</v>
      </c>
      <c r="M12" s="8">
        <f t="shared" si="7"/>
        <v>4.4277999999999995</v>
      </c>
      <c r="N12" s="8">
        <f t="shared" si="0"/>
        <v>135.42780000000002</v>
      </c>
      <c r="O12" s="7">
        <f t="shared" si="8"/>
        <v>417.1176240000001</v>
      </c>
      <c r="P12" s="34">
        <f t="shared" si="9"/>
        <v>6.094251000000001</v>
      </c>
      <c r="Q12" s="7">
        <f t="shared" si="10"/>
        <v>18.770293080000002</v>
      </c>
      <c r="R12" s="7">
        <f t="shared" si="11"/>
        <v>3177.79091708</v>
      </c>
    </row>
    <row r="13" spans="1:18" s="4" customFormat="1" ht="13.5" customHeight="1">
      <c r="A13" s="1">
        <v>10</v>
      </c>
      <c r="B13" s="7">
        <v>29.7</v>
      </c>
      <c r="C13" s="7">
        <f t="shared" si="1"/>
        <v>59.4</v>
      </c>
      <c r="D13" s="7">
        <f t="shared" si="2"/>
        <v>415.8</v>
      </c>
      <c r="E13" s="7">
        <f t="shared" si="3"/>
        <v>1081.971</v>
      </c>
      <c r="F13" s="39">
        <v>152</v>
      </c>
      <c r="G13" s="39">
        <v>137</v>
      </c>
      <c r="H13" s="5">
        <f t="shared" si="4"/>
        <v>15</v>
      </c>
      <c r="I13" s="33">
        <f t="shared" si="5"/>
        <v>729</v>
      </c>
      <c r="J13" s="5">
        <v>12812</v>
      </c>
      <c r="K13" s="5">
        <v>12006</v>
      </c>
      <c r="L13" s="5">
        <f t="shared" si="6"/>
        <v>806</v>
      </c>
      <c r="M13" s="8">
        <f t="shared" si="7"/>
        <v>27.2428</v>
      </c>
      <c r="N13" s="8">
        <f t="shared" si="0"/>
        <v>833.2428</v>
      </c>
      <c r="O13" s="7">
        <f t="shared" si="8"/>
        <v>2566.387824</v>
      </c>
      <c r="P13" s="34">
        <f t="shared" si="9"/>
        <v>37.495926</v>
      </c>
      <c r="Q13" s="7">
        <f t="shared" si="10"/>
        <v>115.48745208</v>
      </c>
      <c r="R13" s="7">
        <f t="shared" si="11"/>
        <v>4968.04627608</v>
      </c>
    </row>
    <row r="14" spans="1:18" s="4" customFormat="1" ht="13.5" customHeight="1">
      <c r="A14" s="1">
        <v>11</v>
      </c>
      <c r="B14" s="7">
        <v>27.5</v>
      </c>
      <c r="C14" s="7">
        <f t="shared" si="1"/>
        <v>55</v>
      </c>
      <c r="D14" s="7">
        <f t="shared" si="2"/>
        <v>385</v>
      </c>
      <c r="E14" s="7">
        <f t="shared" si="3"/>
        <v>1001.825</v>
      </c>
      <c r="F14" s="2">
        <v>333</v>
      </c>
      <c r="G14" s="2">
        <v>333</v>
      </c>
      <c r="H14" s="5">
        <f t="shared" si="4"/>
        <v>0</v>
      </c>
      <c r="I14" s="33">
        <f t="shared" si="5"/>
        <v>0</v>
      </c>
      <c r="J14" s="5">
        <v>3034</v>
      </c>
      <c r="K14" s="5">
        <v>3034</v>
      </c>
      <c r="L14" s="5">
        <f t="shared" si="6"/>
        <v>0</v>
      </c>
      <c r="M14" s="8">
        <f t="shared" si="7"/>
        <v>0</v>
      </c>
      <c r="N14" s="8">
        <f t="shared" si="0"/>
        <v>0</v>
      </c>
      <c r="O14" s="7">
        <f t="shared" si="8"/>
        <v>0</v>
      </c>
      <c r="P14" s="34">
        <f t="shared" si="9"/>
        <v>0</v>
      </c>
      <c r="Q14" s="7">
        <f t="shared" si="10"/>
        <v>0</v>
      </c>
      <c r="R14" s="7">
        <f t="shared" si="11"/>
        <v>1441.825</v>
      </c>
    </row>
    <row r="15" spans="1:18" s="4" customFormat="1" ht="13.5" customHeight="1">
      <c r="A15" s="1">
        <v>12</v>
      </c>
      <c r="B15" s="7">
        <v>41.8</v>
      </c>
      <c r="C15" s="7">
        <f t="shared" si="1"/>
        <v>83.6</v>
      </c>
      <c r="D15" s="7">
        <f t="shared" si="2"/>
        <v>585.1999999999999</v>
      </c>
      <c r="E15" s="7">
        <f t="shared" si="3"/>
        <v>1522.774</v>
      </c>
      <c r="F15" s="39">
        <v>830</v>
      </c>
      <c r="G15" s="39">
        <v>821</v>
      </c>
      <c r="H15" s="5">
        <f t="shared" si="4"/>
        <v>9</v>
      </c>
      <c r="I15" s="33">
        <f t="shared" si="5"/>
        <v>437.40000000000003</v>
      </c>
      <c r="J15" s="5">
        <v>3717</v>
      </c>
      <c r="K15" s="5">
        <v>3636</v>
      </c>
      <c r="L15" s="5">
        <f t="shared" si="6"/>
        <v>81</v>
      </c>
      <c r="M15" s="8">
        <f t="shared" si="7"/>
        <v>2.7377999999999996</v>
      </c>
      <c r="N15" s="8">
        <f t="shared" si="0"/>
        <v>83.73780000000001</v>
      </c>
      <c r="O15" s="7">
        <f t="shared" si="8"/>
        <v>257.91242400000004</v>
      </c>
      <c r="P15" s="34">
        <f t="shared" si="9"/>
        <v>3.7682010000000004</v>
      </c>
      <c r="Q15" s="7">
        <f t="shared" si="10"/>
        <v>11.606059080000001</v>
      </c>
      <c r="R15" s="7">
        <f t="shared" si="11"/>
        <v>2898.4924830799996</v>
      </c>
    </row>
    <row r="16" spans="1:18" s="4" customFormat="1" ht="13.5" customHeight="1">
      <c r="A16" s="1">
        <v>13</v>
      </c>
      <c r="B16" s="7">
        <v>29.7</v>
      </c>
      <c r="C16" s="7">
        <f t="shared" si="1"/>
        <v>59.4</v>
      </c>
      <c r="D16" s="7">
        <f t="shared" si="2"/>
        <v>415.8</v>
      </c>
      <c r="E16" s="7">
        <f t="shared" si="3"/>
        <v>1081.971</v>
      </c>
      <c r="F16" s="38">
        <v>1352</v>
      </c>
      <c r="G16" s="38">
        <v>1342</v>
      </c>
      <c r="H16" s="5">
        <f t="shared" si="4"/>
        <v>10</v>
      </c>
      <c r="I16" s="33">
        <f t="shared" si="5"/>
        <v>486</v>
      </c>
      <c r="J16" s="5">
        <v>17470</v>
      </c>
      <c r="K16" s="5">
        <v>16949</v>
      </c>
      <c r="L16" s="5">
        <f t="shared" si="6"/>
        <v>521</v>
      </c>
      <c r="M16" s="8">
        <f t="shared" si="7"/>
        <v>17.6098</v>
      </c>
      <c r="N16" s="8">
        <f t="shared" si="0"/>
        <v>538.6098000000001</v>
      </c>
      <c r="O16" s="7">
        <f t="shared" si="8"/>
        <v>1658.9181840000003</v>
      </c>
      <c r="P16" s="34">
        <f t="shared" si="9"/>
        <v>24.237441</v>
      </c>
      <c r="Q16" s="7">
        <f t="shared" si="10"/>
        <v>74.65131828</v>
      </c>
      <c r="R16" s="7">
        <f t="shared" si="11"/>
        <v>3776.7405022800003</v>
      </c>
    </row>
    <row r="17" spans="1:18" s="4" customFormat="1" ht="13.5" customHeight="1">
      <c r="A17" s="1">
        <v>14</v>
      </c>
      <c r="B17" s="7">
        <v>27.2</v>
      </c>
      <c r="C17" s="7">
        <f t="shared" si="1"/>
        <v>54.4</v>
      </c>
      <c r="D17" s="7">
        <f t="shared" si="2"/>
        <v>380.8</v>
      </c>
      <c r="E17" s="7">
        <f t="shared" si="3"/>
        <v>990.896</v>
      </c>
      <c r="F17" s="2">
        <v>222</v>
      </c>
      <c r="G17" s="2">
        <v>206</v>
      </c>
      <c r="H17" s="5">
        <f t="shared" si="4"/>
        <v>16</v>
      </c>
      <c r="I17" s="33">
        <f t="shared" si="5"/>
        <v>777.6</v>
      </c>
      <c r="J17" s="5">
        <v>6170</v>
      </c>
      <c r="K17" s="5">
        <v>5978</v>
      </c>
      <c r="L17" s="5">
        <f t="shared" si="6"/>
        <v>192</v>
      </c>
      <c r="M17" s="8">
        <f t="shared" si="7"/>
        <v>6.489599999999999</v>
      </c>
      <c r="N17" s="8">
        <f t="shared" si="0"/>
        <v>198.4896</v>
      </c>
      <c r="O17" s="7">
        <f t="shared" si="8"/>
        <v>611.347968</v>
      </c>
      <c r="P17" s="34">
        <f t="shared" si="9"/>
        <v>8.932032</v>
      </c>
      <c r="Q17" s="7">
        <f t="shared" si="10"/>
        <v>27.51065856</v>
      </c>
      <c r="R17" s="7">
        <f t="shared" si="11"/>
        <v>2842.55462656</v>
      </c>
    </row>
    <row r="18" spans="1:18" s="4" customFormat="1" ht="13.5" customHeight="1">
      <c r="A18" s="1">
        <v>15</v>
      </c>
      <c r="B18" s="7">
        <v>41.9</v>
      </c>
      <c r="C18" s="7">
        <f t="shared" si="1"/>
        <v>83.8</v>
      </c>
      <c r="D18" s="7">
        <f t="shared" si="2"/>
        <v>586.6</v>
      </c>
      <c r="E18" s="7">
        <f t="shared" si="3"/>
        <v>1526.417</v>
      </c>
      <c r="F18" s="2">
        <v>1809</v>
      </c>
      <c r="G18" s="2">
        <v>1791</v>
      </c>
      <c r="H18" s="5">
        <f t="shared" si="4"/>
        <v>18</v>
      </c>
      <c r="I18" s="33">
        <f t="shared" si="5"/>
        <v>874.8000000000001</v>
      </c>
      <c r="J18" s="5">
        <v>10155</v>
      </c>
      <c r="K18" s="5">
        <v>9950</v>
      </c>
      <c r="L18" s="5">
        <f t="shared" si="6"/>
        <v>205</v>
      </c>
      <c r="M18" s="8">
        <f t="shared" si="7"/>
        <v>6.928999999999999</v>
      </c>
      <c r="N18" s="8">
        <f t="shared" si="0"/>
        <v>211.929</v>
      </c>
      <c r="O18" s="7">
        <f t="shared" si="8"/>
        <v>652.74132</v>
      </c>
      <c r="P18" s="34">
        <f t="shared" si="9"/>
        <v>9.536805</v>
      </c>
      <c r="Q18" s="7">
        <f t="shared" si="10"/>
        <v>29.3733594</v>
      </c>
      <c r="R18" s="7">
        <f t="shared" si="11"/>
        <v>3753.7316794000003</v>
      </c>
    </row>
    <row r="19" spans="1:18" s="31" customFormat="1" ht="13.5" customHeight="1">
      <c r="A19" s="19">
        <v>16</v>
      </c>
      <c r="B19" s="20">
        <v>57.2</v>
      </c>
      <c r="C19" s="20">
        <f t="shared" si="1"/>
        <v>114.4</v>
      </c>
      <c r="D19" s="20">
        <f t="shared" si="2"/>
        <v>800.8000000000001</v>
      </c>
      <c r="E19" s="7">
        <f t="shared" si="3"/>
        <v>2083.7960000000003</v>
      </c>
      <c r="F19" s="2">
        <v>688</v>
      </c>
      <c r="G19" s="2">
        <v>681</v>
      </c>
      <c r="H19" s="5">
        <f t="shared" si="4"/>
        <v>7</v>
      </c>
      <c r="I19" s="33">
        <f t="shared" si="5"/>
        <v>340.2</v>
      </c>
      <c r="J19" s="5">
        <v>5771</v>
      </c>
      <c r="K19" s="5">
        <v>5602</v>
      </c>
      <c r="L19" s="29">
        <f t="shared" si="6"/>
        <v>169</v>
      </c>
      <c r="M19" s="30">
        <f t="shared" si="7"/>
        <v>5.712199999999999</v>
      </c>
      <c r="N19" s="30">
        <f t="shared" si="0"/>
        <v>174.7122</v>
      </c>
      <c r="O19" s="20">
        <f t="shared" si="8"/>
        <v>538.113576</v>
      </c>
      <c r="P19" s="34">
        <f t="shared" si="9"/>
        <v>7.862049</v>
      </c>
      <c r="Q19" s="20">
        <f t="shared" si="10"/>
        <v>24.21511092</v>
      </c>
      <c r="R19" s="20">
        <f t="shared" si="11"/>
        <v>3901.5246869199996</v>
      </c>
    </row>
    <row r="20" spans="1:18" s="4" customFormat="1" ht="13.5" customHeight="1">
      <c r="A20" s="1">
        <v>17</v>
      </c>
      <c r="B20" s="7">
        <v>28.5</v>
      </c>
      <c r="C20" s="7">
        <f t="shared" si="1"/>
        <v>57</v>
      </c>
      <c r="D20" s="7">
        <f t="shared" si="2"/>
        <v>399</v>
      </c>
      <c r="E20" s="7">
        <f t="shared" si="3"/>
        <v>1038.2549999999999</v>
      </c>
      <c r="F20" s="2">
        <v>114</v>
      </c>
      <c r="G20" s="2">
        <v>109</v>
      </c>
      <c r="H20" s="5">
        <f t="shared" si="4"/>
        <v>5</v>
      </c>
      <c r="I20" s="33">
        <f t="shared" si="5"/>
        <v>243</v>
      </c>
      <c r="J20" s="5">
        <v>7844</v>
      </c>
      <c r="K20" s="5">
        <v>7695</v>
      </c>
      <c r="L20" s="5">
        <f t="shared" si="6"/>
        <v>149</v>
      </c>
      <c r="M20" s="8">
        <f t="shared" si="7"/>
        <v>5.036199999999999</v>
      </c>
      <c r="N20" s="8">
        <f t="shared" si="0"/>
        <v>154.0362</v>
      </c>
      <c r="O20" s="7">
        <f t="shared" si="8"/>
        <v>474.43149600000004</v>
      </c>
      <c r="P20" s="34">
        <f t="shared" si="9"/>
        <v>6.931629</v>
      </c>
      <c r="Q20" s="7">
        <f t="shared" si="10"/>
        <v>21.34941732</v>
      </c>
      <c r="R20" s="7">
        <f t="shared" si="11"/>
        <v>2233.03591332</v>
      </c>
    </row>
    <row r="21" spans="1:18" s="4" customFormat="1" ht="13.5" customHeight="1">
      <c r="A21" s="1">
        <v>18</v>
      </c>
      <c r="B21" s="7">
        <v>41.7</v>
      </c>
      <c r="C21" s="7">
        <f t="shared" si="1"/>
        <v>83.4</v>
      </c>
      <c r="D21" s="7">
        <f t="shared" si="2"/>
        <v>583.8000000000001</v>
      </c>
      <c r="E21" s="7">
        <f t="shared" si="3"/>
        <v>1519.131</v>
      </c>
      <c r="F21" s="2">
        <v>184</v>
      </c>
      <c r="G21" s="2">
        <v>182</v>
      </c>
      <c r="H21" s="5">
        <f t="shared" si="4"/>
        <v>2</v>
      </c>
      <c r="I21" s="33">
        <f t="shared" si="5"/>
        <v>97.2</v>
      </c>
      <c r="J21" s="5">
        <v>3891</v>
      </c>
      <c r="K21" s="5">
        <v>3830</v>
      </c>
      <c r="L21" s="5">
        <f t="shared" si="6"/>
        <v>61</v>
      </c>
      <c r="M21" s="8">
        <f t="shared" si="7"/>
        <v>2.0618</v>
      </c>
      <c r="N21" s="8">
        <f t="shared" si="0"/>
        <v>63.061800000000005</v>
      </c>
      <c r="O21" s="7">
        <f t="shared" si="8"/>
        <v>194.23034400000003</v>
      </c>
      <c r="P21" s="34">
        <f t="shared" si="9"/>
        <v>2.837781</v>
      </c>
      <c r="Q21" s="7">
        <f t="shared" si="10"/>
        <v>8.740365480000001</v>
      </c>
      <c r="R21" s="7">
        <f t="shared" si="11"/>
        <v>2486.50170948</v>
      </c>
    </row>
    <row r="22" spans="1:18" s="4" customFormat="1" ht="13.5" customHeight="1">
      <c r="A22" s="1">
        <v>19</v>
      </c>
      <c r="B22" s="7">
        <v>57.3</v>
      </c>
      <c r="C22" s="7">
        <f t="shared" si="1"/>
        <v>114.6</v>
      </c>
      <c r="D22" s="7">
        <f t="shared" si="2"/>
        <v>802.1999999999999</v>
      </c>
      <c r="E22" s="7">
        <f t="shared" si="3"/>
        <v>2087.439</v>
      </c>
      <c r="F22" s="2">
        <v>884</v>
      </c>
      <c r="G22" s="2">
        <v>884</v>
      </c>
      <c r="H22" s="5">
        <f t="shared" si="4"/>
        <v>0</v>
      </c>
      <c r="I22" s="33">
        <f t="shared" si="5"/>
        <v>0</v>
      </c>
      <c r="J22" s="5">
        <v>2908</v>
      </c>
      <c r="K22" s="5">
        <v>2906</v>
      </c>
      <c r="L22" s="5">
        <f t="shared" si="6"/>
        <v>2</v>
      </c>
      <c r="M22" s="8">
        <f t="shared" si="7"/>
        <v>0.0676</v>
      </c>
      <c r="N22" s="8">
        <f t="shared" si="0"/>
        <v>2.0676</v>
      </c>
      <c r="O22" s="7">
        <f t="shared" si="8"/>
        <v>6.368208</v>
      </c>
      <c r="P22" s="34">
        <f t="shared" si="9"/>
        <v>0.093042</v>
      </c>
      <c r="Q22" s="7">
        <f t="shared" si="10"/>
        <v>0.28656936</v>
      </c>
      <c r="R22" s="7">
        <f t="shared" si="11"/>
        <v>3010.8937773599996</v>
      </c>
    </row>
    <row r="23" spans="1:18" s="4" customFormat="1" ht="13.5" customHeight="1">
      <c r="A23" s="1">
        <v>20</v>
      </c>
      <c r="B23" s="7">
        <v>27.4</v>
      </c>
      <c r="C23" s="7">
        <f t="shared" si="1"/>
        <v>54.8</v>
      </c>
      <c r="D23" s="7">
        <f t="shared" si="2"/>
        <v>383.59999999999997</v>
      </c>
      <c r="E23" s="7">
        <f t="shared" si="3"/>
        <v>998.1819999999999</v>
      </c>
      <c r="F23" s="39">
        <v>142</v>
      </c>
      <c r="G23" s="39">
        <v>140</v>
      </c>
      <c r="H23" s="5">
        <f t="shared" si="4"/>
        <v>2</v>
      </c>
      <c r="I23" s="33">
        <f t="shared" si="5"/>
        <v>97.2</v>
      </c>
      <c r="J23" s="5">
        <v>1970</v>
      </c>
      <c r="K23" s="5">
        <v>1895</v>
      </c>
      <c r="L23" s="5">
        <f t="shared" si="6"/>
        <v>75</v>
      </c>
      <c r="M23" s="8">
        <f t="shared" si="7"/>
        <v>2.5349999999999997</v>
      </c>
      <c r="N23" s="8">
        <f t="shared" si="0"/>
        <v>77.53500000000001</v>
      </c>
      <c r="O23" s="7">
        <f t="shared" si="8"/>
        <v>238.80780000000004</v>
      </c>
      <c r="P23" s="34">
        <f t="shared" si="9"/>
        <v>3.489075</v>
      </c>
      <c r="Q23" s="7">
        <f t="shared" si="10"/>
        <v>10.746351</v>
      </c>
      <c r="R23" s="7">
        <f t="shared" si="11"/>
        <v>1783.336151</v>
      </c>
    </row>
    <row r="24" spans="1:18" s="4" customFormat="1" ht="13.5" customHeight="1">
      <c r="A24" s="1">
        <v>21</v>
      </c>
      <c r="B24" s="7">
        <v>42.1</v>
      </c>
      <c r="C24" s="7">
        <f t="shared" si="1"/>
        <v>84.2</v>
      </c>
      <c r="D24" s="7">
        <f t="shared" si="2"/>
        <v>589.4</v>
      </c>
      <c r="E24" s="7">
        <f t="shared" si="3"/>
        <v>1533.703</v>
      </c>
      <c r="F24" s="2">
        <v>466</v>
      </c>
      <c r="G24" s="2">
        <v>455</v>
      </c>
      <c r="H24" s="5">
        <f t="shared" si="4"/>
        <v>11</v>
      </c>
      <c r="I24" s="33">
        <f t="shared" si="5"/>
        <v>534.6</v>
      </c>
      <c r="J24" s="5">
        <v>5039</v>
      </c>
      <c r="K24" s="5">
        <v>4884</v>
      </c>
      <c r="L24" s="5">
        <f t="shared" si="6"/>
        <v>155</v>
      </c>
      <c r="M24" s="8">
        <f t="shared" si="7"/>
        <v>5.239</v>
      </c>
      <c r="N24" s="8">
        <f t="shared" si="0"/>
        <v>160.239</v>
      </c>
      <c r="O24" s="7">
        <f t="shared" si="8"/>
        <v>493.53612000000004</v>
      </c>
      <c r="P24" s="34">
        <f t="shared" si="9"/>
        <v>7.210755</v>
      </c>
      <c r="Q24" s="7">
        <f t="shared" si="10"/>
        <v>22.2091254</v>
      </c>
      <c r="R24" s="7">
        <f t="shared" si="11"/>
        <v>3257.6482454</v>
      </c>
    </row>
    <row r="25" spans="1:18" s="4" customFormat="1" ht="13.5" customHeight="1">
      <c r="A25" s="1">
        <v>22</v>
      </c>
      <c r="B25" s="7">
        <v>57.1</v>
      </c>
      <c r="C25" s="7">
        <f t="shared" si="1"/>
        <v>114.2</v>
      </c>
      <c r="D25" s="7">
        <f t="shared" si="2"/>
        <v>799.4</v>
      </c>
      <c r="E25" s="7">
        <f t="shared" si="3"/>
        <v>2080.1530000000002</v>
      </c>
      <c r="F25" s="2">
        <v>690</v>
      </c>
      <c r="G25" s="2">
        <v>685</v>
      </c>
      <c r="H25" s="5">
        <f t="shared" si="4"/>
        <v>5</v>
      </c>
      <c r="I25" s="33">
        <f t="shared" si="5"/>
        <v>243</v>
      </c>
      <c r="J25" s="5">
        <v>6347</v>
      </c>
      <c r="K25" s="5">
        <v>6183</v>
      </c>
      <c r="L25" s="5">
        <f t="shared" si="6"/>
        <v>164</v>
      </c>
      <c r="M25" s="8">
        <f t="shared" si="7"/>
        <v>5.5432</v>
      </c>
      <c r="N25" s="8">
        <f t="shared" si="0"/>
        <v>169.5432</v>
      </c>
      <c r="O25" s="7">
        <f t="shared" si="8"/>
        <v>522.1930560000001</v>
      </c>
      <c r="P25" s="34">
        <f t="shared" si="9"/>
        <v>7.629444</v>
      </c>
      <c r="Q25" s="7">
        <f t="shared" si="10"/>
        <v>23.49868752</v>
      </c>
      <c r="R25" s="7">
        <f t="shared" si="11"/>
        <v>3782.4447435200004</v>
      </c>
    </row>
    <row r="26" spans="1:18" s="4" customFormat="1" ht="13.5" customHeight="1">
      <c r="A26" s="1">
        <v>23</v>
      </c>
      <c r="B26" s="7">
        <v>27.5</v>
      </c>
      <c r="C26" s="7">
        <f t="shared" si="1"/>
        <v>55</v>
      </c>
      <c r="D26" s="7">
        <f t="shared" si="2"/>
        <v>385</v>
      </c>
      <c r="E26" s="7">
        <f t="shared" si="3"/>
        <v>1001.825</v>
      </c>
      <c r="F26" s="2">
        <v>755</v>
      </c>
      <c r="G26" s="2">
        <v>740</v>
      </c>
      <c r="H26" s="5">
        <f t="shared" si="4"/>
        <v>15</v>
      </c>
      <c r="I26" s="33">
        <f t="shared" si="5"/>
        <v>729</v>
      </c>
      <c r="J26" s="5">
        <v>5864</v>
      </c>
      <c r="K26" s="5">
        <v>5760</v>
      </c>
      <c r="L26" s="5">
        <f t="shared" si="6"/>
        <v>104</v>
      </c>
      <c r="M26" s="8">
        <f t="shared" si="7"/>
        <v>3.5151999999999997</v>
      </c>
      <c r="N26" s="8">
        <f t="shared" si="0"/>
        <v>107.51520000000001</v>
      </c>
      <c r="O26" s="7">
        <f t="shared" si="8"/>
        <v>331.14681600000006</v>
      </c>
      <c r="P26" s="34">
        <f t="shared" si="9"/>
        <v>4.838184</v>
      </c>
      <c r="Q26" s="7">
        <f t="shared" si="10"/>
        <v>14.90160672</v>
      </c>
      <c r="R26" s="7">
        <f t="shared" si="11"/>
        <v>2516.87342272</v>
      </c>
    </row>
    <row r="27" spans="1:18" s="4" customFormat="1" ht="13.5" customHeight="1">
      <c r="A27" s="1">
        <v>24</v>
      </c>
      <c r="B27" s="7">
        <v>41.6</v>
      </c>
      <c r="C27" s="7">
        <f t="shared" si="1"/>
        <v>83.2</v>
      </c>
      <c r="D27" s="7">
        <f t="shared" si="2"/>
        <v>582.4</v>
      </c>
      <c r="E27" s="7">
        <f t="shared" si="3"/>
        <v>1515.488</v>
      </c>
      <c r="F27" s="2">
        <v>978</v>
      </c>
      <c r="G27" s="2">
        <v>968</v>
      </c>
      <c r="H27" s="5">
        <f t="shared" si="4"/>
        <v>10</v>
      </c>
      <c r="I27" s="33">
        <f t="shared" si="5"/>
        <v>486</v>
      </c>
      <c r="J27" s="5">
        <v>6918</v>
      </c>
      <c r="K27" s="5">
        <v>6784</v>
      </c>
      <c r="L27" s="5">
        <f t="shared" si="6"/>
        <v>134</v>
      </c>
      <c r="M27" s="8">
        <f t="shared" si="7"/>
        <v>4.5291999999999994</v>
      </c>
      <c r="N27" s="8">
        <f t="shared" si="0"/>
        <v>138.5292</v>
      </c>
      <c r="O27" s="7">
        <f t="shared" si="8"/>
        <v>426.669936</v>
      </c>
      <c r="P27" s="34">
        <f t="shared" si="9"/>
        <v>6.233814</v>
      </c>
      <c r="Q27" s="7">
        <f t="shared" si="10"/>
        <v>19.20014712</v>
      </c>
      <c r="R27" s="7">
        <f t="shared" si="11"/>
        <v>3112.95808312</v>
      </c>
    </row>
    <row r="28" spans="1:18" s="4" customFormat="1" ht="13.5" customHeight="1">
      <c r="A28" s="1">
        <v>25</v>
      </c>
      <c r="B28" s="7">
        <v>56.8</v>
      </c>
      <c r="C28" s="7">
        <f t="shared" si="1"/>
        <v>113.6</v>
      </c>
      <c r="D28" s="7">
        <f t="shared" si="2"/>
        <v>795.1999999999999</v>
      </c>
      <c r="E28" s="7">
        <f t="shared" si="3"/>
        <v>2069.2239999999997</v>
      </c>
      <c r="F28" s="2">
        <v>661</v>
      </c>
      <c r="G28" s="2">
        <v>656</v>
      </c>
      <c r="H28" s="5">
        <f t="shared" si="4"/>
        <v>5</v>
      </c>
      <c r="I28" s="33">
        <f t="shared" si="5"/>
        <v>243</v>
      </c>
      <c r="J28" s="5">
        <v>4623</v>
      </c>
      <c r="K28" s="5">
        <v>4500</v>
      </c>
      <c r="L28" s="5">
        <f t="shared" si="6"/>
        <v>123</v>
      </c>
      <c r="M28" s="8">
        <f t="shared" si="7"/>
        <v>4.1574</v>
      </c>
      <c r="N28" s="8">
        <f t="shared" si="0"/>
        <v>127.15740000000001</v>
      </c>
      <c r="O28" s="7">
        <f t="shared" si="8"/>
        <v>391.64479200000005</v>
      </c>
      <c r="P28" s="34">
        <f t="shared" si="9"/>
        <v>5.7220830000000005</v>
      </c>
      <c r="Q28" s="7">
        <f t="shared" si="10"/>
        <v>17.624015640000003</v>
      </c>
      <c r="R28" s="7">
        <f t="shared" si="11"/>
        <v>3630.2928076399994</v>
      </c>
    </row>
    <row r="29" spans="1:18" s="4" customFormat="1" ht="13.5" customHeight="1">
      <c r="A29" s="1">
        <v>26</v>
      </c>
      <c r="B29" s="7">
        <v>27.1</v>
      </c>
      <c r="C29" s="7">
        <f t="shared" si="1"/>
        <v>54.2</v>
      </c>
      <c r="D29" s="7">
        <f t="shared" si="2"/>
        <v>379.40000000000003</v>
      </c>
      <c r="E29" s="7">
        <f t="shared" si="3"/>
        <v>987.253</v>
      </c>
      <c r="F29" s="2">
        <v>670</v>
      </c>
      <c r="G29" s="2">
        <v>659</v>
      </c>
      <c r="H29" s="5">
        <f t="shared" si="4"/>
        <v>11</v>
      </c>
      <c r="I29" s="33">
        <f t="shared" si="5"/>
        <v>534.6</v>
      </c>
      <c r="J29" s="5">
        <v>3622</v>
      </c>
      <c r="K29" s="5">
        <v>3572</v>
      </c>
      <c r="L29" s="5">
        <f t="shared" si="6"/>
        <v>50</v>
      </c>
      <c r="M29" s="8">
        <f t="shared" si="7"/>
        <v>1.69</v>
      </c>
      <c r="N29" s="8">
        <f t="shared" si="0"/>
        <v>51.690000000000005</v>
      </c>
      <c r="O29" s="7">
        <f t="shared" si="8"/>
        <v>159.20520000000002</v>
      </c>
      <c r="P29" s="34">
        <f t="shared" si="9"/>
        <v>2.32605</v>
      </c>
      <c r="Q29" s="7">
        <f t="shared" si="10"/>
        <v>7.164234</v>
      </c>
      <c r="R29" s="7">
        <f t="shared" si="11"/>
        <v>2121.8224339999997</v>
      </c>
    </row>
    <row r="30" spans="1:18" s="4" customFormat="1" ht="13.5" customHeight="1">
      <c r="A30" s="1">
        <v>27</v>
      </c>
      <c r="B30" s="7">
        <v>42.5</v>
      </c>
      <c r="C30" s="7">
        <f t="shared" si="1"/>
        <v>85</v>
      </c>
      <c r="D30" s="7">
        <f t="shared" si="2"/>
        <v>595</v>
      </c>
      <c r="E30" s="7">
        <f t="shared" si="3"/>
        <v>1548.275</v>
      </c>
      <c r="F30" s="2">
        <v>236</v>
      </c>
      <c r="G30" s="2">
        <v>234</v>
      </c>
      <c r="H30" s="5">
        <f t="shared" si="4"/>
        <v>2</v>
      </c>
      <c r="I30" s="33">
        <f t="shared" si="5"/>
        <v>97.2</v>
      </c>
      <c r="J30" s="5">
        <v>3759</v>
      </c>
      <c r="K30" s="5">
        <v>3695</v>
      </c>
      <c r="L30" s="5">
        <f t="shared" si="6"/>
        <v>64</v>
      </c>
      <c r="M30" s="8">
        <f t="shared" si="7"/>
        <v>2.1632</v>
      </c>
      <c r="N30" s="8">
        <f t="shared" si="0"/>
        <v>66.1632</v>
      </c>
      <c r="O30" s="7">
        <f t="shared" si="8"/>
        <v>203.782656</v>
      </c>
      <c r="P30" s="34">
        <f t="shared" si="9"/>
        <v>2.977344</v>
      </c>
      <c r="Q30" s="7">
        <f t="shared" si="10"/>
        <v>9.17021952</v>
      </c>
      <c r="R30" s="7">
        <f t="shared" si="11"/>
        <v>2538.42787552</v>
      </c>
    </row>
    <row r="31" spans="1:18" s="4" customFormat="1" ht="13.5" customHeight="1">
      <c r="A31" s="1">
        <v>28</v>
      </c>
      <c r="B31" s="7">
        <v>57.2</v>
      </c>
      <c r="C31" s="7">
        <f t="shared" si="1"/>
        <v>114.4</v>
      </c>
      <c r="D31" s="7">
        <f t="shared" si="2"/>
        <v>800.8000000000001</v>
      </c>
      <c r="E31" s="7">
        <f t="shared" si="3"/>
        <v>2083.7960000000003</v>
      </c>
      <c r="F31" s="2">
        <v>326</v>
      </c>
      <c r="G31" s="2">
        <v>320</v>
      </c>
      <c r="H31" s="5">
        <f t="shared" si="4"/>
        <v>6</v>
      </c>
      <c r="I31" s="33">
        <f t="shared" si="5"/>
        <v>291.6</v>
      </c>
      <c r="J31" s="5">
        <v>1883</v>
      </c>
      <c r="K31" s="5">
        <v>1846</v>
      </c>
      <c r="L31" s="5">
        <f t="shared" si="6"/>
        <v>37</v>
      </c>
      <c r="M31" s="8">
        <f t="shared" si="7"/>
        <v>1.2506</v>
      </c>
      <c r="N31" s="8">
        <f t="shared" si="0"/>
        <v>38.2506</v>
      </c>
      <c r="O31" s="7">
        <f t="shared" si="8"/>
        <v>117.811848</v>
      </c>
      <c r="P31" s="34">
        <f t="shared" si="9"/>
        <v>1.721277</v>
      </c>
      <c r="Q31" s="7">
        <f t="shared" si="10"/>
        <v>5.30153316</v>
      </c>
      <c r="R31" s="7">
        <f t="shared" si="11"/>
        <v>3413.70938116</v>
      </c>
    </row>
    <row r="32" spans="1:18" s="4" customFormat="1" ht="13.5" customHeight="1">
      <c r="A32" s="1">
        <v>29</v>
      </c>
      <c r="B32" s="7">
        <v>27.6</v>
      </c>
      <c r="C32" s="7">
        <f t="shared" si="1"/>
        <v>55.2</v>
      </c>
      <c r="D32" s="7">
        <f t="shared" si="2"/>
        <v>386.40000000000003</v>
      </c>
      <c r="E32" s="7">
        <f t="shared" si="3"/>
        <v>1005.4680000000001</v>
      </c>
      <c r="F32" s="39">
        <v>353</v>
      </c>
      <c r="G32" s="39">
        <v>345</v>
      </c>
      <c r="H32" s="5">
        <f t="shared" si="4"/>
        <v>8</v>
      </c>
      <c r="I32" s="33">
        <f t="shared" si="5"/>
        <v>388.8</v>
      </c>
      <c r="J32" s="5">
        <v>6647</v>
      </c>
      <c r="K32" s="5">
        <v>6467</v>
      </c>
      <c r="L32" s="5">
        <f t="shared" si="6"/>
        <v>180</v>
      </c>
      <c r="M32" s="8">
        <f t="shared" si="7"/>
        <v>6.084</v>
      </c>
      <c r="N32" s="8">
        <f t="shared" si="0"/>
        <v>186.084</v>
      </c>
      <c r="O32" s="7">
        <f t="shared" si="8"/>
        <v>573.13872</v>
      </c>
      <c r="P32" s="34">
        <f t="shared" si="9"/>
        <v>8.37378</v>
      </c>
      <c r="Q32" s="7">
        <f t="shared" si="10"/>
        <v>25.7912424</v>
      </c>
      <c r="R32" s="7">
        <f t="shared" si="11"/>
        <v>2434.7979624000004</v>
      </c>
    </row>
    <row r="33" spans="1:18" s="4" customFormat="1" ht="13.5" customHeight="1">
      <c r="A33" s="1">
        <v>30</v>
      </c>
      <c r="B33" s="7">
        <v>42.5</v>
      </c>
      <c r="C33" s="7">
        <f t="shared" si="1"/>
        <v>85</v>
      </c>
      <c r="D33" s="7">
        <f t="shared" si="2"/>
        <v>595</v>
      </c>
      <c r="E33" s="7">
        <f t="shared" si="3"/>
        <v>1548.275</v>
      </c>
      <c r="F33" s="2">
        <v>682</v>
      </c>
      <c r="G33" s="2">
        <v>670</v>
      </c>
      <c r="H33" s="5">
        <f t="shared" si="4"/>
        <v>12</v>
      </c>
      <c r="I33" s="33">
        <f t="shared" si="5"/>
        <v>583.2</v>
      </c>
      <c r="J33" s="5">
        <v>10086</v>
      </c>
      <c r="K33" s="5">
        <v>9828</v>
      </c>
      <c r="L33" s="5">
        <f t="shared" si="6"/>
        <v>258</v>
      </c>
      <c r="M33" s="8">
        <f t="shared" si="7"/>
        <v>8.7204</v>
      </c>
      <c r="N33" s="8">
        <f t="shared" si="0"/>
        <v>266.72040000000004</v>
      </c>
      <c r="O33" s="7">
        <f t="shared" si="8"/>
        <v>821.4988320000001</v>
      </c>
      <c r="P33" s="34">
        <f t="shared" si="9"/>
        <v>12.002418000000002</v>
      </c>
      <c r="Q33" s="7">
        <f t="shared" si="10"/>
        <v>36.96744744000001</v>
      </c>
      <c r="R33" s="7">
        <f t="shared" si="11"/>
        <v>3669.9412794400005</v>
      </c>
    </row>
    <row r="34" spans="1:18" s="31" customFormat="1" ht="13.5" customHeight="1">
      <c r="A34" s="19">
        <v>31</v>
      </c>
      <c r="B34" s="20">
        <v>42</v>
      </c>
      <c r="C34" s="20">
        <f t="shared" si="1"/>
        <v>84</v>
      </c>
      <c r="D34" s="20">
        <f t="shared" si="2"/>
        <v>588</v>
      </c>
      <c r="E34" s="7">
        <f t="shared" si="3"/>
        <v>1530.06</v>
      </c>
      <c r="F34" s="38">
        <v>1099</v>
      </c>
      <c r="G34" s="38">
        <v>1089</v>
      </c>
      <c r="H34" s="5">
        <f t="shared" si="4"/>
        <v>10</v>
      </c>
      <c r="I34" s="33">
        <f t="shared" si="5"/>
        <v>486</v>
      </c>
      <c r="J34" s="5">
        <v>4394</v>
      </c>
      <c r="K34" s="5">
        <v>4256</v>
      </c>
      <c r="L34" s="29">
        <f t="shared" si="6"/>
        <v>138</v>
      </c>
      <c r="M34" s="30">
        <f t="shared" si="7"/>
        <v>4.6644</v>
      </c>
      <c r="N34" s="30">
        <f t="shared" si="0"/>
        <v>142.6644</v>
      </c>
      <c r="O34" s="20">
        <f t="shared" si="8"/>
        <v>439.406352</v>
      </c>
      <c r="P34" s="34">
        <f t="shared" si="9"/>
        <v>6.419898</v>
      </c>
      <c r="Q34" s="20">
        <f t="shared" si="10"/>
        <v>19.77328584</v>
      </c>
      <c r="R34" s="20">
        <f t="shared" si="11"/>
        <v>3147.23963784</v>
      </c>
    </row>
    <row r="35" spans="1:18" s="4" customFormat="1" ht="13.5" customHeight="1">
      <c r="A35" s="1">
        <v>32</v>
      </c>
      <c r="B35" s="7">
        <v>27.4</v>
      </c>
      <c r="C35" s="7">
        <f t="shared" si="1"/>
        <v>54.8</v>
      </c>
      <c r="D35" s="7">
        <f t="shared" si="2"/>
        <v>383.59999999999997</v>
      </c>
      <c r="E35" s="7">
        <f t="shared" si="3"/>
        <v>998.1819999999999</v>
      </c>
      <c r="F35" s="2">
        <v>963</v>
      </c>
      <c r="G35" s="2">
        <v>951</v>
      </c>
      <c r="H35" s="5">
        <f t="shared" si="4"/>
        <v>12</v>
      </c>
      <c r="I35" s="33">
        <f t="shared" si="5"/>
        <v>583.2</v>
      </c>
      <c r="J35" s="5">
        <v>5055</v>
      </c>
      <c r="K35" s="5">
        <v>4969</v>
      </c>
      <c r="L35" s="5">
        <f t="shared" si="6"/>
        <v>86</v>
      </c>
      <c r="M35" s="8">
        <f t="shared" si="7"/>
        <v>2.9067999999999996</v>
      </c>
      <c r="N35" s="8">
        <f t="shared" si="0"/>
        <v>88.9068</v>
      </c>
      <c r="O35" s="7">
        <f t="shared" si="8"/>
        <v>273.832944</v>
      </c>
      <c r="P35" s="34">
        <f t="shared" si="9"/>
        <v>4.000806</v>
      </c>
      <c r="Q35" s="7">
        <f t="shared" si="10"/>
        <v>12.32248248</v>
      </c>
      <c r="R35" s="7">
        <f t="shared" si="11"/>
        <v>2305.93742648</v>
      </c>
    </row>
    <row r="36" spans="1:18" s="4" customFormat="1" ht="13.5" customHeight="1">
      <c r="A36" s="1">
        <v>33</v>
      </c>
      <c r="B36" s="7">
        <v>57.7</v>
      </c>
      <c r="C36" s="7">
        <f t="shared" si="1"/>
        <v>115.4</v>
      </c>
      <c r="D36" s="7">
        <f t="shared" si="2"/>
        <v>807.8000000000001</v>
      </c>
      <c r="E36" s="7">
        <f t="shared" si="3"/>
        <v>2102.011</v>
      </c>
      <c r="F36" s="2">
        <v>1983</v>
      </c>
      <c r="G36" s="2">
        <v>1968</v>
      </c>
      <c r="H36" s="5">
        <f t="shared" si="4"/>
        <v>15</v>
      </c>
      <c r="I36" s="33">
        <f t="shared" si="5"/>
        <v>729</v>
      </c>
      <c r="J36" s="5">
        <v>12517</v>
      </c>
      <c r="K36" s="5">
        <v>12321</v>
      </c>
      <c r="L36" s="5">
        <f t="shared" si="6"/>
        <v>196</v>
      </c>
      <c r="M36" s="8">
        <f t="shared" si="7"/>
        <v>6.6248</v>
      </c>
      <c r="N36" s="8">
        <f t="shared" si="0"/>
        <v>202.62480000000002</v>
      </c>
      <c r="O36" s="7">
        <f t="shared" si="8"/>
        <v>624.0843840000001</v>
      </c>
      <c r="P36" s="34">
        <f t="shared" si="9"/>
        <v>9.118116</v>
      </c>
      <c r="Q36" s="7">
        <f t="shared" si="10"/>
        <v>28.083797280000002</v>
      </c>
      <c r="R36" s="7">
        <f t="shared" si="11"/>
        <v>4406.37918128</v>
      </c>
    </row>
    <row r="37" spans="1:18" s="4" customFormat="1" ht="13.5" customHeight="1">
      <c r="A37" s="1">
        <v>34</v>
      </c>
      <c r="B37" s="7">
        <v>42</v>
      </c>
      <c r="C37" s="7">
        <f t="shared" si="1"/>
        <v>84</v>
      </c>
      <c r="D37" s="7">
        <f t="shared" si="2"/>
        <v>588</v>
      </c>
      <c r="E37" s="7">
        <f t="shared" si="3"/>
        <v>1530.06</v>
      </c>
      <c r="F37" s="2">
        <v>1023</v>
      </c>
      <c r="G37" s="2">
        <v>1011</v>
      </c>
      <c r="H37" s="5">
        <f t="shared" si="4"/>
        <v>12</v>
      </c>
      <c r="I37" s="33">
        <f t="shared" si="5"/>
        <v>583.2</v>
      </c>
      <c r="J37" s="5">
        <v>6411</v>
      </c>
      <c r="K37" s="5">
        <v>6266</v>
      </c>
      <c r="L37" s="5">
        <f t="shared" si="6"/>
        <v>145</v>
      </c>
      <c r="M37" s="8">
        <f t="shared" si="7"/>
        <v>4.901</v>
      </c>
      <c r="N37" s="8">
        <f t="shared" si="0"/>
        <v>149.901</v>
      </c>
      <c r="O37" s="7">
        <f t="shared" si="8"/>
        <v>461.69508</v>
      </c>
      <c r="P37" s="34">
        <f t="shared" si="9"/>
        <v>6.745545</v>
      </c>
      <c r="Q37" s="7">
        <f t="shared" si="10"/>
        <v>20.7762786</v>
      </c>
      <c r="R37" s="7">
        <f t="shared" si="11"/>
        <v>3267.7313586</v>
      </c>
    </row>
    <row r="38" spans="1:18" s="4" customFormat="1" ht="13.5" customHeight="1">
      <c r="A38" s="1">
        <v>35</v>
      </c>
      <c r="B38" s="7">
        <v>27.4</v>
      </c>
      <c r="C38" s="7">
        <f t="shared" si="1"/>
        <v>54.8</v>
      </c>
      <c r="D38" s="7">
        <f t="shared" si="2"/>
        <v>383.59999999999997</v>
      </c>
      <c r="E38" s="7">
        <f t="shared" si="3"/>
        <v>998.1819999999999</v>
      </c>
      <c r="F38" s="2">
        <v>488</v>
      </c>
      <c r="G38" s="2">
        <v>488</v>
      </c>
      <c r="H38" s="5">
        <f t="shared" si="4"/>
        <v>0</v>
      </c>
      <c r="I38" s="33">
        <f t="shared" si="5"/>
        <v>0</v>
      </c>
      <c r="J38" s="5">
        <v>1518</v>
      </c>
      <c r="K38" s="5">
        <v>1494</v>
      </c>
      <c r="L38" s="5">
        <f t="shared" si="6"/>
        <v>24</v>
      </c>
      <c r="M38" s="8">
        <f t="shared" si="7"/>
        <v>0.8111999999999999</v>
      </c>
      <c r="N38" s="8">
        <f t="shared" si="0"/>
        <v>24.8112</v>
      </c>
      <c r="O38" s="7">
        <f t="shared" si="8"/>
        <v>76.418496</v>
      </c>
      <c r="P38" s="34">
        <f t="shared" si="9"/>
        <v>1.116504</v>
      </c>
      <c r="Q38" s="7">
        <f t="shared" si="10"/>
        <v>3.43883232</v>
      </c>
      <c r="R38" s="7">
        <f t="shared" si="11"/>
        <v>1516.43932832</v>
      </c>
    </row>
    <row r="39" spans="1:18" s="4" customFormat="1" ht="13.5" customHeight="1">
      <c r="A39" s="1">
        <v>36</v>
      </c>
      <c r="B39" s="7">
        <v>57.7</v>
      </c>
      <c r="C39" s="7">
        <f t="shared" si="1"/>
        <v>115.4</v>
      </c>
      <c r="D39" s="7">
        <f t="shared" si="2"/>
        <v>807.8000000000001</v>
      </c>
      <c r="E39" s="7">
        <f t="shared" si="3"/>
        <v>2102.011</v>
      </c>
      <c r="F39" s="38">
        <v>922</v>
      </c>
      <c r="G39" s="38">
        <v>921</v>
      </c>
      <c r="H39" s="5">
        <f t="shared" si="4"/>
        <v>1</v>
      </c>
      <c r="I39" s="33">
        <f t="shared" si="5"/>
        <v>48.6</v>
      </c>
      <c r="J39" s="5">
        <v>4089</v>
      </c>
      <c r="K39" s="5">
        <v>4059</v>
      </c>
      <c r="L39" s="5">
        <f t="shared" si="6"/>
        <v>30</v>
      </c>
      <c r="M39" s="8">
        <f t="shared" si="7"/>
        <v>1.0139999999999998</v>
      </c>
      <c r="N39" s="8">
        <f t="shared" si="0"/>
        <v>31.014000000000003</v>
      </c>
      <c r="O39" s="7">
        <f t="shared" si="8"/>
        <v>95.52312</v>
      </c>
      <c r="P39" s="34">
        <f t="shared" si="9"/>
        <v>1.3956300000000001</v>
      </c>
      <c r="Q39" s="7">
        <f t="shared" si="10"/>
        <v>4.2985404</v>
      </c>
      <c r="R39" s="7">
        <f t="shared" si="11"/>
        <v>3173.6326604</v>
      </c>
    </row>
    <row r="40" spans="1:18" s="4" customFormat="1" ht="13.5" customHeight="1">
      <c r="A40" s="1">
        <v>37</v>
      </c>
      <c r="B40" s="7">
        <v>41.8</v>
      </c>
      <c r="C40" s="7">
        <f t="shared" si="1"/>
        <v>83.6</v>
      </c>
      <c r="D40" s="7">
        <f t="shared" si="2"/>
        <v>585.1999999999999</v>
      </c>
      <c r="E40" s="7">
        <f t="shared" si="3"/>
        <v>1522.774</v>
      </c>
      <c r="F40" s="2">
        <v>643</v>
      </c>
      <c r="G40" s="2">
        <v>638</v>
      </c>
      <c r="H40" s="5">
        <f t="shared" si="4"/>
        <v>5</v>
      </c>
      <c r="I40" s="33">
        <f t="shared" si="5"/>
        <v>243</v>
      </c>
      <c r="J40" s="5">
        <v>4126</v>
      </c>
      <c r="K40" s="5">
        <v>4046</v>
      </c>
      <c r="L40" s="5">
        <f t="shared" si="6"/>
        <v>80</v>
      </c>
      <c r="M40" s="8">
        <f t="shared" si="7"/>
        <v>2.7039999999999997</v>
      </c>
      <c r="N40" s="8">
        <f t="shared" si="0"/>
        <v>82.70400000000001</v>
      </c>
      <c r="O40" s="7">
        <f t="shared" si="8"/>
        <v>254.72832000000002</v>
      </c>
      <c r="P40" s="34">
        <f t="shared" si="9"/>
        <v>3.72168</v>
      </c>
      <c r="Q40" s="7">
        <f t="shared" si="10"/>
        <v>11.4627744</v>
      </c>
      <c r="R40" s="7">
        <f t="shared" si="11"/>
        <v>2700.7650943999997</v>
      </c>
    </row>
    <row r="41" spans="1:18" s="4" customFormat="1" ht="13.5" customHeight="1">
      <c r="A41" s="1">
        <v>38</v>
      </c>
      <c r="B41" s="7">
        <v>27.2</v>
      </c>
      <c r="C41" s="7">
        <f t="shared" si="1"/>
        <v>54.4</v>
      </c>
      <c r="D41" s="7">
        <f t="shared" si="2"/>
        <v>380.8</v>
      </c>
      <c r="E41" s="7">
        <f t="shared" si="3"/>
        <v>990.896</v>
      </c>
      <c r="F41" s="38">
        <v>40</v>
      </c>
      <c r="G41" s="38">
        <v>38</v>
      </c>
      <c r="H41" s="5">
        <f t="shared" si="4"/>
        <v>2</v>
      </c>
      <c r="I41" s="33">
        <f>SUM(H41*48.6)</f>
        <v>97.2</v>
      </c>
      <c r="J41" s="5">
        <v>4616</v>
      </c>
      <c r="K41" s="5">
        <v>4530</v>
      </c>
      <c r="L41" s="5">
        <f t="shared" si="6"/>
        <v>86</v>
      </c>
      <c r="M41" s="8">
        <f t="shared" si="7"/>
        <v>2.9067999999999996</v>
      </c>
      <c r="N41" s="8">
        <f t="shared" si="0"/>
        <v>88.9068</v>
      </c>
      <c r="O41" s="7">
        <f t="shared" si="8"/>
        <v>273.832944</v>
      </c>
      <c r="P41" s="34">
        <f t="shared" si="9"/>
        <v>4.000806</v>
      </c>
      <c r="Q41" s="7">
        <f t="shared" si="10"/>
        <v>12.32248248</v>
      </c>
      <c r="R41" s="7">
        <f t="shared" si="11"/>
        <v>1809.45142648</v>
      </c>
    </row>
    <row r="42" spans="1:18" s="4" customFormat="1" ht="13.5" customHeight="1">
      <c r="A42" s="1">
        <v>39</v>
      </c>
      <c r="B42" s="7">
        <v>57.1</v>
      </c>
      <c r="C42" s="7">
        <f t="shared" si="1"/>
        <v>114.2</v>
      </c>
      <c r="D42" s="7">
        <f t="shared" si="2"/>
        <v>799.4</v>
      </c>
      <c r="E42" s="7">
        <f t="shared" si="3"/>
        <v>2080.1530000000002</v>
      </c>
      <c r="F42" s="38">
        <v>85</v>
      </c>
      <c r="G42" s="38">
        <v>68</v>
      </c>
      <c r="H42" s="5">
        <f t="shared" si="4"/>
        <v>17</v>
      </c>
      <c r="I42" s="33">
        <f t="shared" si="5"/>
        <v>826.2</v>
      </c>
      <c r="J42" s="5">
        <v>5923</v>
      </c>
      <c r="K42" s="5">
        <v>5766</v>
      </c>
      <c r="L42" s="5">
        <f t="shared" si="6"/>
        <v>157</v>
      </c>
      <c r="M42" s="8">
        <f t="shared" si="7"/>
        <v>5.3065999999999995</v>
      </c>
      <c r="N42" s="8">
        <f t="shared" si="0"/>
        <v>162.3066</v>
      </c>
      <c r="O42" s="7">
        <f t="shared" si="8"/>
        <v>499.904328</v>
      </c>
      <c r="P42" s="34">
        <f t="shared" si="9"/>
        <v>7.303796999999999</v>
      </c>
      <c r="Q42" s="7">
        <f t="shared" si="10"/>
        <v>22.49569476</v>
      </c>
      <c r="R42" s="7">
        <f t="shared" si="11"/>
        <v>4342.35302276</v>
      </c>
    </row>
    <row r="43" spans="1:18" s="4" customFormat="1" ht="13.5" customHeight="1">
      <c r="A43" s="1">
        <v>40</v>
      </c>
      <c r="B43" s="7">
        <v>42</v>
      </c>
      <c r="C43" s="7">
        <f t="shared" si="1"/>
        <v>84</v>
      </c>
      <c r="D43" s="7">
        <f t="shared" si="2"/>
        <v>588</v>
      </c>
      <c r="E43" s="7">
        <f t="shared" si="3"/>
        <v>1530.06</v>
      </c>
      <c r="F43" s="2">
        <v>136</v>
      </c>
      <c r="G43" s="2">
        <v>129</v>
      </c>
      <c r="H43" s="5">
        <f t="shared" si="4"/>
        <v>7</v>
      </c>
      <c r="I43" s="33">
        <f t="shared" si="5"/>
        <v>340.2</v>
      </c>
      <c r="J43" s="5">
        <v>4534</v>
      </c>
      <c r="K43" s="5">
        <v>4432</v>
      </c>
      <c r="L43" s="5">
        <f t="shared" si="6"/>
        <v>102</v>
      </c>
      <c r="M43" s="8">
        <f t="shared" si="7"/>
        <v>3.4475999999999996</v>
      </c>
      <c r="N43" s="8">
        <f t="shared" si="0"/>
        <v>105.44760000000001</v>
      </c>
      <c r="O43" s="7">
        <f t="shared" si="8"/>
        <v>324.778608</v>
      </c>
      <c r="P43" s="34">
        <f t="shared" si="9"/>
        <v>4.745142</v>
      </c>
      <c r="Q43" s="7">
        <f t="shared" si="10"/>
        <v>14.615037360000002</v>
      </c>
      <c r="R43" s="7">
        <f t="shared" si="11"/>
        <v>2881.6536453599997</v>
      </c>
    </row>
    <row r="44" spans="1:18" s="4" customFormat="1" ht="13.5" customHeight="1">
      <c r="A44" s="1">
        <v>41</v>
      </c>
      <c r="B44" s="7">
        <v>27.1</v>
      </c>
      <c r="C44" s="7">
        <f t="shared" si="1"/>
        <v>54.2</v>
      </c>
      <c r="D44" s="7">
        <f t="shared" si="2"/>
        <v>379.40000000000003</v>
      </c>
      <c r="E44" s="7">
        <f t="shared" si="3"/>
        <v>987.253</v>
      </c>
      <c r="F44" s="2">
        <v>1668</v>
      </c>
      <c r="G44" s="2">
        <v>1662</v>
      </c>
      <c r="H44" s="5">
        <f t="shared" si="4"/>
        <v>6</v>
      </c>
      <c r="I44" s="33">
        <f t="shared" si="5"/>
        <v>291.6</v>
      </c>
      <c r="J44" s="5">
        <v>7418</v>
      </c>
      <c r="K44" s="5">
        <v>7256</v>
      </c>
      <c r="L44" s="5">
        <f t="shared" si="6"/>
        <v>162</v>
      </c>
      <c r="M44" s="8">
        <f t="shared" si="7"/>
        <v>5.475599999999999</v>
      </c>
      <c r="N44" s="8">
        <f t="shared" si="0"/>
        <v>167.47560000000001</v>
      </c>
      <c r="O44" s="7">
        <f t="shared" si="8"/>
        <v>515.8248480000001</v>
      </c>
      <c r="P44" s="34">
        <f t="shared" si="9"/>
        <v>7.536402000000001</v>
      </c>
      <c r="Q44" s="7">
        <f t="shared" si="10"/>
        <v>23.212118160000003</v>
      </c>
      <c r="R44" s="7">
        <f t="shared" si="11"/>
        <v>2251.48996616</v>
      </c>
    </row>
    <row r="45" spans="1:18" s="4" customFormat="1" ht="13.5" customHeight="1">
      <c r="A45" s="1">
        <v>42</v>
      </c>
      <c r="B45" s="7">
        <v>57.5</v>
      </c>
      <c r="C45" s="7">
        <f t="shared" si="1"/>
        <v>115</v>
      </c>
      <c r="D45" s="7">
        <f t="shared" si="2"/>
        <v>805</v>
      </c>
      <c r="E45" s="7">
        <f t="shared" si="3"/>
        <v>2094.725</v>
      </c>
      <c r="F45" s="2">
        <v>434</v>
      </c>
      <c r="G45" s="2">
        <v>431</v>
      </c>
      <c r="H45" s="5">
        <f t="shared" si="4"/>
        <v>3</v>
      </c>
      <c r="I45" s="33">
        <f t="shared" si="5"/>
        <v>145.8</v>
      </c>
      <c r="J45" s="5">
        <v>4215</v>
      </c>
      <c r="K45" s="5">
        <v>4179</v>
      </c>
      <c r="L45" s="5">
        <f t="shared" si="6"/>
        <v>36</v>
      </c>
      <c r="M45" s="8">
        <f t="shared" si="7"/>
        <v>1.2167999999999999</v>
      </c>
      <c r="N45" s="8">
        <f t="shared" si="0"/>
        <v>37.2168</v>
      </c>
      <c r="O45" s="7">
        <f t="shared" si="8"/>
        <v>114.627744</v>
      </c>
      <c r="P45" s="34">
        <f t="shared" si="9"/>
        <v>1.674756</v>
      </c>
      <c r="Q45" s="7">
        <f t="shared" si="10"/>
        <v>5.15824848</v>
      </c>
      <c r="R45" s="7">
        <f t="shared" si="11"/>
        <v>3280.31099248</v>
      </c>
    </row>
    <row r="46" spans="1:18" s="4" customFormat="1" ht="13.5" customHeight="1">
      <c r="A46" s="1">
        <v>43</v>
      </c>
      <c r="B46" s="7">
        <v>41.5</v>
      </c>
      <c r="C46" s="7">
        <f t="shared" si="1"/>
        <v>83</v>
      </c>
      <c r="D46" s="7">
        <f t="shared" si="2"/>
        <v>581</v>
      </c>
      <c r="E46" s="7">
        <f t="shared" si="3"/>
        <v>1511.845</v>
      </c>
      <c r="F46" s="2">
        <v>725</v>
      </c>
      <c r="G46" s="2">
        <v>720</v>
      </c>
      <c r="H46" s="5">
        <f t="shared" si="4"/>
        <v>5</v>
      </c>
      <c r="I46" s="33">
        <f t="shared" si="5"/>
        <v>243</v>
      </c>
      <c r="J46" s="5">
        <v>6157</v>
      </c>
      <c r="K46" s="5">
        <v>5971</v>
      </c>
      <c r="L46" s="5">
        <f t="shared" si="6"/>
        <v>186</v>
      </c>
      <c r="M46" s="8">
        <f t="shared" si="7"/>
        <v>6.2867999999999995</v>
      </c>
      <c r="N46" s="8">
        <f t="shared" si="0"/>
        <v>192.2868</v>
      </c>
      <c r="O46" s="7">
        <f t="shared" si="8"/>
        <v>592.243344</v>
      </c>
      <c r="P46" s="34">
        <f t="shared" si="9"/>
        <v>8.652906</v>
      </c>
      <c r="Q46" s="7">
        <f t="shared" si="10"/>
        <v>26.65095048</v>
      </c>
      <c r="R46" s="7">
        <f t="shared" si="11"/>
        <v>3037.7392944800004</v>
      </c>
    </row>
    <row r="47" spans="1:18" s="4" customFormat="1" ht="13.5" customHeight="1">
      <c r="A47" s="1">
        <v>44</v>
      </c>
      <c r="B47" s="7">
        <v>27.3</v>
      </c>
      <c r="C47" s="7">
        <f t="shared" si="1"/>
        <v>54.6</v>
      </c>
      <c r="D47" s="7">
        <f t="shared" si="2"/>
        <v>382.2</v>
      </c>
      <c r="E47" s="7">
        <f t="shared" si="3"/>
        <v>994.539</v>
      </c>
      <c r="F47" s="39">
        <v>983</v>
      </c>
      <c r="G47" s="39">
        <v>973</v>
      </c>
      <c r="H47" s="5">
        <f t="shared" si="4"/>
        <v>10</v>
      </c>
      <c r="I47" s="33">
        <f t="shared" si="5"/>
        <v>486</v>
      </c>
      <c r="J47" s="5">
        <v>6113</v>
      </c>
      <c r="K47" s="5">
        <v>5882</v>
      </c>
      <c r="L47" s="5">
        <f t="shared" si="6"/>
        <v>231</v>
      </c>
      <c r="M47" s="8">
        <f t="shared" si="7"/>
        <v>7.807799999999999</v>
      </c>
      <c r="N47" s="8">
        <f t="shared" si="0"/>
        <v>238.80780000000001</v>
      </c>
      <c r="O47" s="7">
        <f t="shared" si="8"/>
        <v>735.5280240000001</v>
      </c>
      <c r="P47" s="34">
        <f t="shared" si="9"/>
        <v>10.746351</v>
      </c>
      <c r="Q47" s="7">
        <f t="shared" si="10"/>
        <v>33.09876108</v>
      </c>
      <c r="R47" s="7">
        <f t="shared" si="11"/>
        <v>2685.96578508</v>
      </c>
    </row>
    <row r="48" spans="1:18" s="4" customFormat="1" ht="13.5" customHeight="1">
      <c r="A48" s="1">
        <v>45</v>
      </c>
      <c r="B48" s="7">
        <v>57.9</v>
      </c>
      <c r="C48" s="7">
        <f t="shared" si="1"/>
        <v>115.8</v>
      </c>
      <c r="D48" s="7">
        <f t="shared" si="2"/>
        <v>810.6</v>
      </c>
      <c r="E48" s="7">
        <f t="shared" si="3"/>
        <v>2109.297</v>
      </c>
      <c r="F48" s="2">
        <v>1237</v>
      </c>
      <c r="G48" s="2">
        <v>1227</v>
      </c>
      <c r="H48" s="5">
        <f t="shared" si="4"/>
        <v>10</v>
      </c>
      <c r="I48" s="33">
        <f t="shared" si="5"/>
        <v>486</v>
      </c>
      <c r="J48" s="5">
        <v>10807</v>
      </c>
      <c r="K48" s="5">
        <v>10472</v>
      </c>
      <c r="L48" s="5">
        <f t="shared" si="6"/>
        <v>335</v>
      </c>
      <c r="M48" s="8">
        <f t="shared" si="7"/>
        <v>11.322999999999999</v>
      </c>
      <c r="N48" s="8">
        <f t="shared" si="0"/>
        <v>346.32300000000004</v>
      </c>
      <c r="O48" s="7">
        <f t="shared" si="8"/>
        <v>1066.6748400000001</v>
      </c>
      <c r="P48" s="34">
        <f t="shared" si="9"/>
        <v>15.584535</v>
      </c>
      <c r="Q48" s="7">
        <f t="shared" si="10"/>
        <v>48.00036780000001</v>
      </c>
      <c r="R48" s="7">
        <f t="shared" si="11"/>
        <v>4636.3722078</v>
      </c>
    </row>
    <row r="49" spans="1:18" s="31" customFormat="1" ht="13.5" customHeight="1">
      <c r="A49" s="19">
        <v>46</v>
      </c>
      <c r="B49" s="20">
        <v>57.2</v>
      </c>
      <c r="C49" s="20">
        <f t="shared" si="1"/>
        <v>114.4</v>
      </c>
      <c r="D49" s="20">
        <f t="shared" si="2"/>
        <v>800.8000000000001</v>
      </c>
      <c r="E49" s="7">
        <f t="shared" si="3"/>
        <v>2083.7960000000003</v>
      </c>
      <c r="F49" s="2">
        <v>0</v>
      </c>
      <c r="G49" s="2">
        <v>0</v>
      </c>
      <c r="H49" s="5">
        <f t="shared" si="4"/>
        <v>0</v>
      </c>
      <c r="I49" s="33">
        <v>1671.84</v>
      </c>
      <c r="J49" s="5">
        <v>9041</v>
      </c>
      <c r="K49" s="5">
        <v>8822</v>
      </c>
      <c r="L49" s="29">
        <f t="shared" si="6"/>
        <v>219</v>
      </c>
      <c r="M49" s="30">
        <f t="shared" si="7"/>
        <v>7.4022</v>
      </c>
      <c r="N49" s="30">
        <f t="shared" si="0"/>
        <v>226.40220000000002</v>
      </c>
      <c r="O49" s="20">
        <f t="shared" si="8"/>
        <v>697.3187760000001</v>
      </c>
      <c r="P49" s="34">
        <f t="shared" si="9"/>
        <v>10.188099000000001</v>
      </c>
      <c r="Q49" s="20">
        <f t="shared" si="10"/>
        <v>31.379344920000005</v>
      </c>
      <c r="R49" s="20">
        <f t="shared" si="11"/>
        <v>5399.5341209200005</v>
      </c>
    </row>
    <row r="50" spans="1:18" s="4" customFormat="1" ht="13.5" customHeight="1">
      <c r="A50" s="1">
        <v>47</v>
      </c>
      <c r="B50" s="7">
        <v>27.5</v>
      </c>
      <c r="C50" s="7">
        <f t="shared" si="1"/>
        <v>55</v>
      </c>
      <c r="D50" s="7">
        <f t="shared" si="2"/>
        <v>385</v>
      </c>
      <c r="E50" s="7">
        <f t="shared" si="3"/>
        <v>1001.825</v>
      </c>
      <c r="F50" s="2">
        <v>174</v>
      </c>
      <c r="G50" s="2">
        <v>169</v>
      </c>
      <c r="H50" s="5">
        <f t="shared" si="4"/>
        <v>5</v>
      </c>
      <c r="I50" s="33">
        <f t="shared" si="5"/>
        <v>243</v>
      </c>
      <c r="J50" s="5">
        <v>993</v>
      </c>
      <c r="K50" s="5">
        <v>885</v>
      </c>
      <c r="L50" s="5">
        <f t="shared" si="6"/>
        <v>108</v>
      </c>
      <c r="M50" s="8">
        <f t="shared" si="7"/>
        <v>3.6503999999999994</v>
      </c>
      <c r="N50" s="8">
        <f t="shared" si="0"/>
        <v>111.6504</v>
      </c>
      <c r="O50" s="7">
        <f t="shared" si="8"/>
        <v>343.883232</v>
      </c>
      <c r="P50" s="34">
        <f t="shared" si="9"/>
        <v>5.024268</v>
      </c>
      <c r="Q50" s="7">
        <f t="shared" si="10"/>
        <v>15.474745440000001</v>
      </c>
      <c r="R50" s="7">
        <f t="shared" si="11"/>
        <v>2044.18297744</v>
      </c>
    </row>
    <row r="51" spans="1:18" s="4" customFormat="1" ht="13.5" customHeight="1">
      <c r="A51" s="1">
        <v>48</v>
      </c>
      <c r="B51" s="7">
        <v>42.5</v>
      </c>
      <c r="C51" s="7">
        <f t="shared" si="1"/>
        <v>85</v>
      </c>
      <c r="D51" s="7">
        <f t="shared" si="2"/>
        <v>595</v>
      </c>
      <c r="E51" s="7">
        <f t="shared" si="3"/>
        <v>1548.275</v>
      </c>
      <c r="F51" s="2">
        <v>888</v>
      </c>
      <c r="G51" s="2">
        <v>885</v>
      </c>
      <c r="H51" s="5">
        <f t="shared" si="4"/>
        <v>3</v>
      </c>
      <c r="I51" s="33">
        <f t="shared" si="5"/>
        <v>145.8</v>
      </c>
      <c r="J51" s="5">
        <v>8402</v>
      </c>
      <c r="K51" s="5">
        <v>8289</v>
      </c>
      <c r="L51" s="5">
        <f t="shared" si="6"/>
        <v>113</v>
      </c>
      <c r="M51" s="8">
        <f t="shared" si="7"/>
        <v>3.8193999999999995</v>
      </c>
      <c r="N51" s="8">
        <f t="shared" si="0"/>
        <v>116.8194</v>
      </c>
      <c r="O51" s="7">
        <f t="shared" si="8"/>
        <v>359.80375200000003</v>
      </c>
      <c r="P51" s="34">
        <f t="shared" si="9"/>
        <v>5.256873</v>
      </c>
      <c r="Q51" s="7">
        <f t="shared" si="10"/>
        <v>16.19116884</v>
      </c>
      <c r="R51" s="7">
        <f t="shared" si="11"/>
        <v>2750.0699208400006</v>
      </c>
    </row>
    <row r="52" spans="1:18" s="4" customFormat="1" ht="13.5" customHeight="1">
      <c r="A52" s="1">
        <v>49</v>
      </c>
      <c r="B52" s="7">
        <v>57.2</v>
      </c>
      <c r="C52" s="7">
        <f t="shared" si="1"/>
        <v>114.4</v>
      </c>
      <c r="D52" s="7">
        <f t="shared" si="2"/>
        <v>800.8000000000001</v>
      </c>
      <c r="E52" s="7">
        <f t="shared" si="3"/>
        <v>2083.7960000000003</v>
      </c>
      <c r="F52" s="2">
        <v>1564</v>
      </c>
      <c r="G52" s="2">
        <v>1552</v>
      </c>
      <c r="H52" s="5">
        <f t="shared" si="4"/>
        <v>12</v>
      </c>
      <c r="I52" s="33">
        <f t="shared" si="5"/>
        <v>583.2</v>
      </c>
      <c r="J52" s="5">
        <v>8148</v>
      </c>
      <c r="K52" s="5">
        <v>7965</v>
      </c>
      <c r="L52" s="5">
        <f t="shared" si="6"/>
        <v>183</v>
      </c>
      <c r="M52" s="8">
        <f t="shared" si="7"/>
        <v>6.1854</v>
      </c>
      <c r="N52" s="8">
        <f t="shared" si="0"/>
        <v>189.18540000000002</v>
      </c>
      <c r="O52" s="7">
        <f t="shared" si="8"/>
        <v>582.6910320000001</v>
      </c>
      <c r="P52" s="34">
        <f t="shared" si="9"/>
        <v>8.513343</v>
      </c>
      <c r="Q52" s="7">
        <f t="shared" si="10"/>
        <v>26.221096440000004</v>
      </c>
      <c r="R52" s="7">
        <f t="shared" si="11"/>
        <v>4191.10812844</v>
      </c>
    </row>
    <row r="53" spans="1:18" s="4" customFormat="1" ht="13.5" customHeight="1">
      <c r="A53" s="1">
        <v>50</v>
      </c>
      <c r="B53" s="7">
        <v>27.3</v>
      </c>
      <c r="C53" s="7">
        <f t="shared" si="1"/>
        <v>54.6</v>
      </c>
      <c r="D53" s="7">
        <f t="shared" si="2"/>
        <v>382.2</v>
      </c>
      <c r="E53" s="7">
        <f t="shared" si="3"/>
        <v>994.539</v>
      </c>
      <c r="F53" s="40">
        <v>685</v>
      </c>
      <c r="G53" s="40">
        <v>680</v>
      </c>
      <c r="H53" s="5">
        <f t="shared" si="4"/>
        <v>5</v>
      </c>
      <c r="I53" s="33">
        <f t="shared" si="5"/>
        <v>243</v>
      </c>
      <c r="J53" s="5">
        <v>4510</v>
      </c>
      <c r="K53" s="5">
        <v>4414</v>
      </c>
      <c r="L53" s="5">
        <f t="shared" si="6"/>
        <v>96</v>
      </c>
      <c r="M53" s="8">
        <f t="shared" si="7"/>
        <v>3.2447999999999997</v>
      </c>
      <c r="N53" s="8">
        <f t="shared" si="0"/>
        <v>99.2448</v>
      </c>
      <c r="O53" s="7">
        <f t="shared" si="8"/>
        <v>305.673984</v>
      </c>
      <c r="P53" s="34">
        <f t="shared" si="9"/>
        <v>4.466016</v>
      </c>
      <c r="Q53" s="7">
        <f t="shared" si="10"/>
        <v>13.75532928</v>
      </c>
      <c r="R53" s="7">
        <f t="shared" si="11"/>
        <v>1993.76831328</v>
      </c>
    </row>
    <row r="54" spans="1:18" s="4" customFormat="1" ht="13.5" customHeight="1">
      <c r="A54" s="1">
        <v>51</v>
      </c>
      <c r="B54" s="7">
        <v>41.4</v>
      </c>
      <c r="C54" s="7">
        <f t="shared" si="1"/>
        <v>82.8</v>
      </c>
      <c r="D54" s="7">
        <f t="shared" si="2"/>
        <v>579.6</v>
      </c>
      <c r="E54" s="7">
        <f t="shared" si="3"/>
        <v>1508.202</v>
      </c>
      <c r="F54" s="2">
        <v>114</v>
      </c>
      <c r="G54" s="2">
        <v>105</v>
      </c>
      <c r="H54" s="5">
        <f t="shared" si="4"/>
        <v>9</v>
      </c>
      <c r="I54" s="33">
        <f t="shared" si="5"/>
        <v>437.40000000000003</v>
      </c>
      <c r="J54" s="5">
        <v>12791</v>
      </c>
      <c r="K54" s="5">
        <v>12048</v>
      </c>
      <c r="L54" s="5">
        <f t="shared" si="6"/>
        <v>743</v>
      </c>
      <c r="M54" s="8">
        <f t="shared" si="7"/>
        <v>25.1134</v>
      </c>
      <c r="N54" s="8">
        <f t="shared" si="0"/>
        <v>768.1134000000001</v>
      </c>
      <c r="O54" s="7">
        <f t="shared" si="8"/>
        <v>2365.7892720000004</v>
      </c>
      <c r="P54" s="34">
        <f t="shared" si="9"/>
        <v>34.565103</v>
      </c>
      <c r="Q54" s="7">
        <f t="shared" si="10"/>
        <v>106.46051724</v>
      </c>
      <c r="R54" s="7">
        <f t="shared" si="11"/>
        <v>5080.25178924</v>
      </c>
    </row>
    <row r="55" spans="1:18" s="4" customFormat="1" ht="13.5" customHeight="1">
      <c r="A55" s="1">
        <v>52</v>
      </c>
      <c r="B55" s="7">
        <v>57.6</v>
      </c>
      <c r="C55" s="7">
        <f t="shared" si="1"/>
        <v>115.2</v>
      </c>
      <c r="D55" s="7">
        <f t="shared" si="2"/>
        <v>806.4</v>
      </c>
      <c r="E55" s="7">
        <f t="shared" si="3"/>
        <v>2098.368</v>
      </c>
      <c r="F55" s="2">
        <v>2539</v>
      </c>
      <c r="G55" s="2">
        <v>2516</v>
      </c>
      <c r="H55" s="5">
        <f t="shared" si="4"/>
        <v>23</v>
      </c>
      <c r="I55" s="33">
        <f t="shared" si="5"/>
        <v>1117.8</v>
      </c>
      <c r="J55" s="5">
        <v>13973</v>
      </c>
      <c r="K55" s="5">
        <v>13714</v>
      </c>
      <c r="L55" s="5">
        <f t="shared" si="6"/>
        <v>259</v>
      </c>
      <c r="M55" s="8">
        <f t="shared" si="7"/>
        <v>8.754199999999999</v>
      </c>
      <c r="N55" s="8">
        <f t="shared" si="0"/>
        <v>267.7542</v>
      </c>
      <c r="O55" s="7">
        <f t="shared" si="8"/>
        <v>824.6829360000002</v>
      </c>
      <c r="P55" s="34">
        <f t="shared" si="9"/>
        <v>12.048939</v>
      </c>
      <c r="Q55" s="7">
        <f t="shared" si="10"/>
        <v>37.11073212</v>
      </c>
      <c r="R55" s="7">
        <f t="shared" si="11"/>
        <v>4999.56166812</v>
      </c>
    </row>
    <row r="56" spans="1:18" s="4" customFormat="1" ht="13.5" customHeight="1">
      <c r="A56" s="1">
        <v>53</v>
      </c>
      <c r="B56" s="7">
        <v>28.1</v>
      </c>
      <c r="C56" s="7">
        <f t="shared" si="1"/>
        <v>56.2</v>
      </c>
      <c r="D56" s="7">
        <f t="shared" si="2"/>
        <v>393.40000000000003</v>
      </c>
      <c r="E56" s="7">
        <f t="shared" si="3"/>
        <v>1023.683</v>
      </c>
      <c r="F56" s="2">
        <v>1205</v>
      </c>
      <c r="G56" s="2">
        <v>1188</v>
      </c>
      <c r="H56" s="5">
        <f t="shared" si="4"/>
        <v>17</v>
      </c>
      <c r="I56" s="33">
        <f t="shared" si="5"/>
        <v>826.2</v>
      </c>
      <c r="J56" s="5">
        <v>5088</v>
      </c>
      <c r="K56" s="5">
        <v>4957</v>
      </c>
      <c r="L56" s="5">
        <f t="shared" si="6"/>
        <v>131</v>
      </c>
      <c r="M56" s="8">
        <f t="shared" si="7"/>
        <v>4.4277999999999995</v>
      </c>
      <c r="N56" s="8">
        <f t="shared" si="0"/>
        <v>135.42780000000002</v>
      </c>
      <c r="O56" s="7">
        <f t="shared" si="8"/>
        <v>417.1176240000001</v>
      </c>
      <c r="P56" s="34">
        <f t="shared" si="9"/>
        <v>6.094251000000001</v>
      </c>
      <c r="Q56" s="7">
        <f t="shared" si="10"/>
        <v>18.770293080000002</v>
      </c>
      <c r="R56" s="7">
        <f t="shared" si="11"/>
        <v>2735.3709170800003</v>
      </c>
    </row>
    <row r="57" spans="1:18" s="4" customFormat="1" ht="13.5" customHeight="1">
      <c r="A57" s="1">
        <v>54</v>
      </c>
      <c r="B57" s="7">
        <v>41.8</v>
      </c>
      <c r="C57" s="7">
        <f t="shared" si="1"/>
        <v>83.6</v>
      </c>
      <c r="D57" s="7">
        <f t="shared" si="2"/>
        <v>585.1999999999999</v>
      </c>
      <c r="E57" s="7">
        <f t="shared" si="3"/>
        <v>1522.774</v>
      </c>
      <c r="F57" s="2">
        <v>712</v>
      </c>
      <c r="G57" s="2">
        <v>700</v>
      </c>
      <c r="H57" s="5">
        <f t="shared" si="4"/>
        <v>12</v>
      </c>
      <c r="I57" s="33">
        <f t="shared" si="5"/>
        <v>583.2</v>
      </c>
      <c r="J57" s="5">
        <v>4854</v>
      </c>
      <c r="K57" s="5">
        <v>4764</v>
      </c>
      <c r="L57" s="5">
        <f t="shared" si="6"/>
        <v>90</v>
      </c>
      <c r="M57" s="8">
        <f t="shared" si="7"/>
        <v>3.042</v>
      </c>
      <c r="N57" s="8">
        <f t="shared" si="0"/>
        <v>93.042</v>
      </c>
      <c r="O57" s="7">
        <f t="shared" si="8"/>
        <v>286.56936</v>
      </c>
      <c r="P57" s="34">
        <f t="shared" si="9"/>
        <v>4.18689</v>
      </c>
      <c r="Q57" s="7">
        <f t="shared" si="10"/>
        <v>12.8956212</v>
      </c>
      <c r="R57" s="7">
        <f t="shared" si="11"/>
        <v>3074.238981199999</v>
      </c>
    </row>
    <row r="58" spans="1:18" s="4" customFormat="1" ht="13.5" customHeight="1">
      <c r="A58" s="1">
        <v>55</v>
      </c>
      <c r="B58" s="7">
        <v>57.7</v>
      </c>
      <c r="C58" s="7">
        <f t="shared" si="1"/>
        <v>115.4</v>
      </c>
      <c r="D58" s="7">
        <f t="shared" si="2"/>
        <v>807.8000000000001</v>
      </c>
      <c r="E58" s="7">
        <f t="shared" si="3"/>
        <v>2102.011</v>
      </c>
      <c r="F58" s="39">
        <v>1223</v>
      </c>
      <c r="G58" s="39">
        <v>1213</v>
      </c>
      <c r="H58" s="5">
        <f t="shared" si="4"/>
        <v>10</v>
      </c>
      <c r="I58" s="33">
        <f t="shared" si="5"/>
        <v>486</v>
      </c>
      <c r="J58" s="5">
        <v>10570</v>
      </c>
      <c r="K58" s="5">
        <v>10329</v>
      </c>
      <c r="L58" s="5">
        <f t="shared" si="6"/>
        <v>241</v>
      </c>
      <c r="M58" s="8">
        <f t="shared" si="7"/>
        <v>8.1458</v>
      </c>
      <c r="N58" s="8">
        <f t="shared" si="0"/>
        <v>249.1458</v>
      </c>
      <c r="O58" s="7">
        <f t="shared" si="8"/>
        <v>767.3690640000001</v>
      </c>
      <c r="P58" s="34">
        <f t="shared" si="9"/>
        <v>11.211561</v>
      </c>
      <c r="Q58" s="7">
        <f t="shared" si="10"/>
        <v>34.53160788</v>
      </c>
      <c r="R58" s="7">
        <f t="shared" si="11"/>
        <v>4313.11167188</v>
      </c>
    </row>
    <row r="59" spans="1:18" s="4" customFormat="1" ht="13.5" customHeight="1">
      <c r="A59" s="9">
        <v>56</v>
      </c>
      <c r="B59" s="7">
        <v>27.2</v>
      </c>
      <c r="C59" s="7">
        <f t="shared" si="1"/>
        <v>54.4</v>
      </c>
      <c r="D59" s="7">
        <f t="shared" si="2"/>
        <v>380.8</v>
      </c>
      <c r="E59" s="7">
        <f t="shared" si="3"/>
        <v>990.896</v>
      </c>
      <c r="F59" s="41">
        <v>549</v>
      </c>
      <c r="G59" s="41">
        <v>544</v>
      </c>
      <c r="H59" s="5">
        <f t="shared" si="4"/>
        <v>5</v>
      </c>
      <c r="I59" s="33">
        <f t="shared" si="5"/>
        <v>243</v>
      </c>
      <c r="J59" s="5">
        <v>5356</v>
      </c>
      <c r="K59" s="5">
        <v>5233</v>
      </c>
      <c r="L59" s="5">
        <f t="shared" si="6"/>
        <v>123</v>
      </c>
      <c r="M59" s="8">
        <f t="shared" si="7"/>
        <v>4.1574</v>
      </c>
      <c r="N59" s="8">
        <f t="shared" si="0"/>
        <v>127.15740000000001</v>
      </c>
      <c r="O59" s="7">
        <f t="shared" si="8"/>
        <v>391.64479200000005</v>
      </c>
      <c r="P59" s="34">
        <f t="shared" si="9"/>
        <v>5.7220830000000005</v>
      </c>
      <c r="Q59" s="7">
        <f t="shared" si="10"/>
        <v>17.624015640000003</v>
      </c>
      <c r="R59" s="7">
        <f t="shared" si="11"/>
        <v>2078.36480764</v>
      </c>
    </row>
    <row r="60" spans="1:18" s="4" customFormat="1" ht="13.5" customHeight="1">
      <c r="A60" s="9">
        <v>57</v>
      </c>
      <c r="B60" s="7">
        <v>41.8</v>
      </c>
      <c r="C60" s="7">
        <f t="shared" si="1"/>
        <v>83.6</v>
      </c>
      <c r="D60" s="7">
        <f t="shared" si="2"/>
        <v>585.1999999999999</v>
      </c>
      <c r="E60" s="7">
        <f t="shared" si="3"/>
        <v>1522.774</v>
      </c>
      <c r="F60" s="2">
        <v>2790</v>
      </c>
      <c r="G60" s="2">
        <v>2785</v>
      </c>
      <c r="H60" s="5">
        <f t="shared" si="4"/>
        <v>5</v>
      </c>
      <c r="I60" s="33">
        <f t="shared" si="5"/>
        <v>243</v>
      </c>
      <c r="J60" s="5">
        <v>3949</v>
      </c>
      <c r="K60" s="5">
        <v>3891</v>
      </c>
      <c r="L60" s="5">
        <f t="shared" si="6"/>
        <v>58</v>
      </c>
      <c r="M60" s="8">
        <f t="shared" si="7"/>
        <v>1.9604</v>
      </c>
      <c r="N60" s="8">
        <f t="shared" si="0"/>
        <v>59.9604</v>
      </c>
      <c r="O60" s="7">
        <f t="shared" si="8"/>
        <v>184.678032</v>
      </c>
      <c r="P60" s="34">
        <f t="shared" si="9"/>
        <v>2.698218</v>
      </c>
      <c r="Q60" s="7">
        <f t="shared" si="10"/>
        <v>8.310511439999999</v>
      </c>
      <c r="R60" s="7">
        <f t="shared" si="11"/>
        <v>2627.5625434399994</v>
      </c>
    </row>
    <row r="61" spans="1:18" s="4" customFormat="1" ht="13.5" customHeight="1">
      <c r="A61" s="9">
        <v>58</v>
      </c>
      <c r="B61" s="7">
        <v>57.7</v>
      </c>
      <c r="C61" s="7">
        <f t="shared" si="1"/>
        <v>115.4</v>
      </c>
      <c r="D61" s="7">
        <f t="shared" si="2"/>
        <v>807.8000000000001</v>
      </c>
      <c r="E61" s="7">
        <f t="shared" si="3"/>
        <v>2102.011</v>
      </c>
      <c r="F61" s="39">
        <v>757</v>
      </c>
      <c r="G61" s="39">
        <v>749</v>
      </c>
      <c r="H61" s="5">
        <f t="shared" si="4"/>
        <v>8</v>
      </c>
      <c r="I61" s="33">
        <f t="shared" si="5"/>
        <v>388.8</v>
      </c>
      <c r="J61" s="5">
        <v>10633</v>
      </c>
      <c r="K61" s="5">
        <v>10411</v>
      </c>
      <c r="L61" s="5">
        <f t="shared" si="6"/>
        <v>222</v>
      </c>
      <c r="M61" s="8">
        <f t="shared" si="7"/>
        <v>7.5036</v>
      </c>
      <c r="N61" s="8">
        <f t="shared" si="0"/>
        <v>229.5036</v>
      </c>
      <c r="O61" s="7">
        <f t="shared" si="8"/>
        <v>706.871088</v>
      </c>
      <c r="P61" s="34">
        <f t="shared" si="9"/>
        <v>10.327662</v>
      </c>
      <c r="Q61" s="7">
        <f t="shared" si="10"/>
        <v>31.80919896</v>
      </c>
      <c r="R61" s="7">
        <f t="shared" si="11"/>
        <v>4152.69128696</v>
      </c>
    </row>
    <row r="62" spans="1:18" s="4" customFormat="1" ht="13.5" customHeight="1">
      <c r="A62" s="9">
        <v>59</v>
      </c>
      <c r="B62" s="7">
        <v>27.3</v>
      </c>
      <c r="C62" s="7">
        <f t="shared" si="1"/>
        <v>54.6</v>
      </c>
      <c r="D62" s="7">
        <f t="shared" si="2"/>
        <v>382.2</v>
      </c>
      <c r="E62" s="7">
        <f t="shared" si="3"/>
        <v>994.539</v>
      </c>
      <c r="F62" s="2">
        <v>643</v>
      </c>
      <c r="G62" s="2">
        <v>636</v>
      </c>
      <c r="H62" s="5">
        <f t="shared" si="4"/>
        <v>7</v>
      </c>
      <c r="I62" s="33">
        <f t="shared" si="5"/>
        <v>340.2</v>
      </c>
      <c r="J62" s="5">
        <v>3276</v>
      </c>
      <c r="K62" s="5">
        <v>3215</v>
      </c>
      <c r="L62" s="5">
        <f t="shared" si="6"/>
        <v>61</v>
      </c>
      <c r="M62" s="8">
        <f t="shared" si="7"/>
        <v>2.0618</v>
      </c>
      <c r="N62" s="8">
        <f t="shared" si="0"/>
        <v>63.061800000000005</v>
      </c>
      <c r="O62" s="7">
        <f t="shared" si="8"/>
        <v>194.23034400000003</v>
      </c>
      <c r="P62" s="34">
        <f t="shared" si="9"/>
        <v>2.837781</v>
      </c>
      <c r="Q62" s="7">
        <f t="shared" si="10"/>
        <v>8.740365480000001</v>
      </c>
      <c r="R62" s="7">
        <f t="shared" si="11"/>
        <v>1974.50970948</v>
      </c>
    </row>
    <row r="63" spans="1:18" s="4" customFormat="1" ht="13.5" customHeight="1">
      <c r="A63" s="9">
        <v>60</v>
      </c>
      <c r="B63" s="10">
        <v>41.8</v>
      </c>
      <c r="C63" s="7">
        <f t="shared" si="1"/>
        <v>83.6</v>
      </c>
      <c r="D63" s="7">
        <f t="shared" si="2"/>
        <v>585.1999999999999</v>
      </c>
      <c r="E63" s="7">
        <f t="shared" si="3"/>
        <v>1522.774</v>
      </c>
      <c r="F63" s="2">
        <v>820</v>
      </c>
      <c r="G63" s="2">
        <v>810</v>
      </c>
      <c r="H63" s="5">
        <f t="shared" si="4"/>
        <v>10</v>
      </c>
      <c r="I63" s="33">
        <f t="shared" si="5"/>
        <v>486</v>
      </c>
      <c r="J63" s="11">
        <v>4592</v>
      </c>
      <c r="K63" s="11">
        <v>4499</v>
      </c>
      <c r="L63" s="5">
        <f t="shared" si="6"/>
        <v>93</v>
      </c>
      <c r="M63" s="8">
        <f t="shared" si="7"/>
        <v>3.1433999999999997</v>
      </c>
      <c r="N63" s="8">
        <f t="shared" si="0"/>
        <v>96.1434</v>
      </c>
      <c r="O63" s="7">
        <f t="shared" si="8"/>
        <v>296.121672</v>
      </c>
      <c r="P63" s="34">
        <f t="shared" si="9"/>
        <v>4.326453</v>
      </c>
      <c r="Q63" s="7">
        <f t="shared" si="10"/>
        <v>13.32547524</v>
      </c>
      <c r="R63" s="7">
        <f t="shared" si="11"/>
        <v>2987.0211472399997</v>
      </c>
    </row>
    <row r="64" spans="1:18" s="31" customFormat="1" ht="13.5" customHeight="1">
      <c r="A64" s="28">
        <v>61</v>
      </c>
      <c r="B64" s="20">
        <v>42.2</v>
      </c>
      <c r="C64" s="20">
        <f t="shared" si="1"/>
        <v>84.4</v>
      </c>
      <c r="D64" s="20">
        <f t="shared" si="2"/>
        <v>590.8000000000001</v>
      </c>
      <c r="E64" s="7">
        <f t="shared" si="3"/>
        <v>1537.346</v>
      </c>
      <c r="F64" s="32">
        <v>632</v>
      </c>
      <c r="G64" s="32">
        <v>632</v>
      </c>
      <c r="H64" s="5">
        <f t="shared" si="4"/>
        <v>0</v>
      </c>
      <c r="I64" s="33">
        <f t="shared" si="5"/>
        <v>0</v>
      </c>
      <c r="J64" s="5">
        <v>6013</v>
      </c>
      <c r="K64" s="5">
        <v>5944</v>
      </c>
      <c r="L64" s="29">
        <f t="shared" si="6"/>
        <v>69</v>
      </c>
      <c r="M64" s="30">
        <f t="shared" si="7"/>
        <v>2.3322</v>
      </c>
      <c r="N64" s="30">
        <f t="shared" si="0"/>
        <v>71.3322</v>
      </c>
      <c r="O64" s="20">
        <f t="shared" si="8"/>
        <v>219.703176</v>
      </c>
      <c r="P64" s="34">
        <f t="shared" si="9"/>
        <v>3.209949</v>
      </c>
      <c r="Q64" s="20">
        <f t="shared" si="10"/>
        <v>9.88664292</v>
      </c>
      <c r="R64" s="20">
        <f t="shared" si="11"/>
        <v>2442.1358189200005</v>
      </c>
    </row>
    <row r="65" spans="1:18" s="4" customFormat="1" ht="13.5" customHeight="1">
      <c r="A65" s="9">
        <v>62</v>
      </c>
      <c r="B65" s="7">
        <v>27.6</v>
      </c>
      <c r="C65" s="7">
        <f t="shared" si="1"/>
        <v>55.2</v>
      </c>
      <c r="D65" s="7">
        <f t="shared" si="2"/>
        <v>386.40000000000003</v>
      </c>
      <c r="E65" s="7">
        <f t="shared" si="3"/>
        <v>1005.4680000000001</v>
      </c>
      <c r="F65" s="2">
        <v>562</v>
      </c>
      <c r="G65" s="2">
        <v>554</v>
      </c>
      <c r="H65" s="5">
        <f t="shared" si="4"/>
        <v>8</v>
      </c>
      <c r="I65" s="33">
        <f t="shared" si="5"/>
        <v>388.8</v>
      </c>
      <c r="J65" s="5">
        <v>2930</v>
      </c>
      <c r="K65" s="5">
        <v>2881</v>
      </c>
      <c r="L65" s="5">
        <f t="shared" si="6"/>
        <v>49</v>
      </c>
      <c r="M65" s="8">
        <f t="shared" si="7"/>
        <v>1.6562</v>
      </c>
      <c r="N65" s="8">
        <f t="shared" si="0"/>
        <v>50.656200000000005</v>
      </c>
      <c r="O65" s="7">
        <f t="shared" si="8"/>
        <v>156.02109600000003</v>
      </c>
      <c r="P65" s="34">
        <f t="shared" si="9"/>
        <v>2.279529</v>
      </c>
      <c r="Q65" s="7">
        <f t="shared" si="10"/>
        <v>7.020949320000001</v>
      </c>
      <c r="R65" s="7">
        <f t="shared" si="11"/>
        <v>1998.91004532</v>
      </c>
    </row>
    <row r="66" spans="1:18" s="4" customFormat="1" ht="13.5" customHeight="1">
      <c r="A66" s="9">
        <v>63</v>
      </c>
      <c r="B66" s="7">
        <v>57.1</v>
      </c>
      <c r="C66" s="7">
        <f t="shared" si="1"/>
        <v>114.2</v>
      </c>
      <c r="D66" s="7">
        <f t="shared" si="2"/>
        <v>799.4</v>
      </c>
      <c r="E66" s="7">
        <f t="shared" si="3"/>
        <v>2080.1530000000002</v>
      </c>
      <c r="F66" s="2">
        <v>1715</v>
      </c>
      <c r="G66" s="2">
        <v>1704</v>
      </c>
      <c r="H66" s="5">
        <f t="shared" si="4"/>
        <v>11</v>
      </c>
      <c r="I66" s="33">
        <f t="shared" si="5"/>
        <v>534.6</v>
      </c>
      <c r="J66" s="5">
        <v>9422</v>
      </c>
      <c r="K66" s="5">
        <v>9248</v>
      </c>
      <c r="L66" s="5">
        <f t="shared" si="6"/>
        <v>174</v>
      </c>
      <c r="M66" s="8">
        <f t="shared" si="7"/>
        <v>5.8812</v>
      </c>
      <c r="N66" s="8">
        <f t="shared" si="0"/>
        <v>179.8812</v>
      </c>
      <c r="O66" s="7">
        <f t="shared" si="8"/>
        <v>554.0340960000001</v>
      </c>
      <c r="P66" s="34">
        <f t="shared" si="9"/>
        <v>8.094654</v>
      </c>
      <c r="Q66" s="7">
        <f t="shared" si="10"/>
        <v>24.93153432</v>
      </c>
      <c r="R66" s="7">
        <f t="shared" si="11"/>
        <v>4107.31863032</v>
      </c>
    </row>
    <row r="67" spans="1:18" s="4" customFormat="1" ht="13.5" customHeight="1">
      <c r="A67" s="9">
        <v>64</v>
      </c>
      <c r="B67" s="7">
        <v>42</v>
      </c>
      <c r="C67" s="7">
        <f t="shared" si="1"/>
        <v>84</v>
      </c>
      <c r="D67" s="7">
        <f t="shared" si="2"/>
        <v>588</v>
      </c>
      <c r="E67" s="7">
        <f t="shared" si="3"/>
        <v>1530.06</v>
      </c>
      <c r="F67" s="2">
        <v>0</v>
      </c>
      <c r="G67" s="2">
        <v>0</v>
      </c>
      <c r="H67" s="5">
        <f t="shared" si="4"/>
        <v>0</v>
      </c>
      <c r="I67" s="33">
        <v>1253.88</v>
      </c>
      <c r="J67" s="5">
        <v>391</v>
      </c>
      <c r="K67" s="5">
        <v>384</v>
      </c>
      <c r="L67" s="5">
        <f t="shared" si="6"/>
        <v>7</v>
      </c>
      <c r="M67" s="8">
        <f t="shared" si="7"/>
        <v>0.23659999999999998</v>
      </c>
      <c r="N67" s="8">
        <f t="shared" si="0"/>
        <v>7.2366</v>
      </c>
      <c r="O67" s="7">
        <f t="shared" si="8"/>
        <v>22.288728000000003</v>
      </c>
      <c r="P67" s="34">
        <f t="shared" si="9"/>
        <v>0.325647</v>
      </c>
      <c r="Q67" s="7">
        <f t="shared" si="10"/>
        <v>1.0029927600000001</v>
      </c>
      <c r="R67" s="7">
        <f t="shared" si="11"/>
        <v>3479.23172076</v>
      </c>
    </row>
    <row r="68" spans="1:18" s="4" customFormat="1" ht="13.5" customHeight="1">
      <c r="A68" s="9">
        <v>65</v>
      </c>
      <c r="B68" s="7">
        <v>27.5</v>
      </c>
      <c r="C68" s="7">
        <f t="shared" si="1"/>
        <v>55</v>
      </c>
      <c r="D68" s="7">
        <f t="shared" si="2"/>
        <v>385</v>
      </c>
      <c r="E68" s="7">
        <f t="shared" si="3"/>
        <v>1001.825</v>
      </c>
      <c r="F68" s="2">
        <v>32</v>
      </c>
      <c r="G68" s="2">
        <v>28</v>
      </c>
      <c r="H68" s="5">
        <f t="shared" si="4"/>
        <v>4</v>
      </c>
      <c r="I68" s="33">
        <f t="shared" si="5"/>
        <v>194.4</v>
      </c>
      <c r="J68" s="5">
        <v>2075</v>
      </c>
      <c r="K68" s="5">
        <v>2031</v>
      </c>
      <c r="L68" s="5">
        <f t="shared" si="6"/>
        <v>44</v>
      </c>
      <c r="M68" s="8">
        <f t="shared" si="7"/>
        <v>1.4871999999999999</v>
      </c>
      <c r="N68" s="8">
        <f aca="true" t="shared" si="12" ref="N68:N94">(L68*1.0338)</f>
        <v>45.4872</v>
      </c>
      <c r="O68" s="7">
        <f t="shared" si="8"/>
        <v>140.10057600000002</v>
      </c>
      <c r="P68" s="34">
        <f t="shared" si="9"/>
        <v>2.046924</v>
      </c>
      <c r="Q68" s="7">
        <f t="shared" si="10"/>
        <v>6.304525920000001</v>
      </c>
      <c r="R68" s="7">
        <f t="shared" si="11"/>
        <v>1782.6301019200002</v>
      </c>
    </row>
    <row r="69" spans="1:18" s="4" customFormat="1" ht="13.5" customHeight="1">
      <c r="A69" s="9">
        <v>66</v>
      </c>
      <c r="B69" s="7">
        <v>57.3</v>
      </c>
      <c r="C69" s="7">
        <f aca="true" t="shared" si="13" ref="C69:C93">(B69*2)</f>
        <v>114.6</v>
      </c>
      <c r="D69" s="7">
        <f aca="true" t="shared" si="14" ref="D69:D93">(B69*14)</f>
        <v>802.1999999999999</v>
      </c>
      <c r="E69" s="7">
        <f aca="true" t="shared" si="15" ref="E69:E93">(B69*36.43)</f>
        <v>2087.439</v>
      </c>
      <c r="F69" s="2">
        <v>1366</v>
      </c>
      <c r="G69" s="2">
        <v>1358</v>
      </c>
      <c r="H69" s="5">
        <f aca="true" t="shared" si="16" ref="H69:H93">(F69-G69)</f>
        <v>8</v>
      </c>
      <c r="I69" s="33">
        <f aca="true" t="shared" si="17" ref="I69:I93">SUM(H69*48.6)</f>
        <v>388.8</v>
      </c>
      <c r="J69" s="5">
        <v>6727</v>
      </c>
      <c r="K69" s="5">
        <v>6633</v>
      </c>
      <c r="L69" s="5">
        <f aca="true" t="shared" si="18" ref="L69:L93">(J69-K69)</f>
        <v>94</v>
      </c>
      <c r="M69" s="8">
        <f t="shared" si="7"/>
        <v>3.1771999999999996</v>
      </c>
      <c r="N69" s="8">
        <f t="shared" si="12"/>
        <v>97.1772</v>
      </c>
      <c r="O69" s="7">
        <f aca="true" t="shared" si="19" ref="O69:O93">(N69*3.08)</f>
        <v>299.305776</v>
      </c>
      <c r="P69" s="34">
        <f aca="true" t="shared" si="20" ref="P69:P93">(N69*0.045)</f>
        <v>4.372974</v>
      </c>
      <c r="Q69" s="7">
        <f aca="true" t="shared" si="21" ref="Q69:Q93">(P69*3.08)</f>
        <v>13.46875992</v>
      </c>
      <c r="R69" s="7">
        <f aca="true" t="shared" si="22" ref="R69:R93">SUM(C69+D69+E69+I69+O69+Q69)</f>
        <v>3705.81353592</v>
      </c>
    </row>
    <row r="70" spans="1:18" s="4" customFormat="1" ht="13.5" customHeight="1">
      <c r="A70" s="9">
        <v>67</v>
      </c>
      <c r="B70" s="7">
        <v>41.7</v>
      </c>
      <c r="C70" s="7">
        <f t="shared" si="13"/>
        <v>83.4</v>
      </c>
      <c r="D70" s="7">
        <f t="shared" si="14"/>
        <v>583.8000000000001</v>
      </c>
      <c r="E70" s="7">
        <f t="shared" si="15"/>
        <v>1519.131</v>
      </c>
      <c r="F70" s="2">
        <v>212</v>
      </c>
      <c r="G70" s="2">
        <v>209</v>
      </c>
      <c r="H70" s="5">
        <f t="shared" si="16"/>
        <v>3</v>
      </c>
      <c r="I70" s="33">
        <f t="shared" si="17"/>
        <v>145.8</v>
      </c>
      <c r="J70" s="5">
        <v>3377</v>
      </c>
      <c r="K70" s="5">
        <v>3306</v>
      </c>
      <c r="L70" s="5">
        <f t="shared" si="18"/>
        <v>71</v>
      </c>
      <c r="M70" s="8">
        <f t="shared" si="7"/>
        <v>2.3998</v>
      </c>
      <c r="N70" s="8">
        <f t="shared" si="12"/>
        <v>73.3998</v>
      </c>
      <c r="O70" s="7">
        <f t="shared" si="19"/>
        <v>226.071384</v>
      </c>
      <c r="P70" s="34">
        <f t="shared" si="20"/>
        <v>3.302991</v>
      </c>
      <c r="Q70" s="7">
        <f t="shared" si="21"/>
        <v>10.17321228</v>
      </c>
      <c r="R70" s="7">
        <f t="shared" si="22"/>
        <v>2568.37559628</v>
      </c>
    </row>
    <row r="71" spans="1:18" s="4" customFormat="1" ht="13.5" customHeight="1">
      <c r="A71" s="9">
        <v>68</v>
      </c>
      <c r="B71" s="7">
        <v>27.6</v>
      </c>
      <c r="C71" s="7">
        <f t="shared" si="13"/>
        <v>55.2</v>
      </c>
      <c r="D71" s="7">
        <f t="shared" si="14"/>
        <v>386.40000000000003</v>
      </c>
      <c r="E71" s="7">
        <f t="shared" si="15"/>
        <v>1005.4680000000001</v>
      </c>
      <c r="F71" s="2">
        <v>183</v>
      </c>
      <c r="G71" s="2">
        <v>177</v>
      </c>
      <c r="H71" s="5">
        <f t="shared" si="16"/>
        <v>6</v>
      </c>
      <c r="I71" s="33">
        <f t="shared" si="17"/>
        <v>291.6</v>
      </c>
      <c r="J71" s="5">
        <v>4660</v>
      </c>
      <c r="K71" s="5">
        <v>4582</v>
      </c>
      <c r="L71" s="5">
        <f t="shared" si="18"/>
        <v>78</v>
      </c>
      <c r="M71" s="8">
        <f t="shared" si="7"/>
        <v>2.6363999999999996</v>
      </c>
      <c r="N71" s="8">
        <f t="shared" si="12"/>
        <v>80.63640000000001</v>
      </c>
      <c r="O71" s="7">
        <f t="shared" si="19"/>
        <v>248.36011200000004</v>
      </c>
      <c r="P71" s="34">
        <f t="shared" si="20"/>
        <v>3.6286380000000005</v>
      </c>
      <c r="Q71" s="7">
        <f t="shared" si="21"/>
        <v>11.176205040000001</v>
      </c>
      <c r="R71" s="7">
        <f t="shared" si="22"/>
        <v>1998.2043170400002</v>
      </c>
    </row>
    <row r="72" spans="1:18" s="4" customFormat="1" ht="13.5" customHeight="1">
      <c r="A72" s="9">
        <v>69</v>
      </c>
      <c r="B72" s="7">
        <v>57</v>
      </c>
      <c r="C72" s="7">
        <f t="shared" si="13"/>
        <v>114</v>
      </c>
      <c r="D72" s="7">
        <f t="shared" si="14"/>
        <v>798</v>
      </c>
      <c r="E72" s="7">
        <f t="shared" si="15"/>
        <v>2076.5099999999998</v>
      </c>
      <c r="F72" s="2">
        <v>950</v>
      </c>
      <c r="G72" s="2">
        <v>940</v>
      </c>
      <c r="H72" s="5">
        <f t="shared" si="16"/>
        <v>10</v>
      </c>
      <c r="I72" s="33">
        <f t="shared" si="17"/>
        <v>486</v>
      </c>
      <c r="J72" s="5">
        <v>14246</v>
      </c>
      <c r="K72" s="5">
        <v>13995</v>
      </c>
      <c r="L72" s="5">
        <f t="shared" si="18"/>
        <v>251</v>
      </c>
      <c r="M72" s="8">
        <f aca="true" t="shared" si="23" ref="M72:M93">(L72*0.0338)</f>
        <v>8.483799999999999</v>
      </c>
      <c r="N72" s="8">
        <f t="shared" si="12"/>
        <v>259.48380000000003</v>
      </c>
      <c r="O72" s="7">
        <f t="shared" si="19"/>
        <v>799.2101040000001</v>
      </c>
      <c r="P72" s="34">
        <f t="shared" si="20"/>
        <v>11.676771</v>
      </c>
      <c r="Q72" s="7">
        <f t="shared" si="21"/>
        <v>35.96445468</v>
      </c>
      <c r="R72" s="7">
        <f t="shared" si="22"/>
        <v>4309.68455868</v>
      </c>
    </row>
    <row r="73" spans="1:18" s="4" customFormat="1" ht="13.5" customHeight="1">
      <c r="A73" s="9">
        <v>70</v>
      </c>
      <c r="B73" s="7">
        <v>42.1</v>
      </c>
      <c r="C73" s="7">
        <f t="shared" si="13"/>
        <v>84.2</v>
      </c>
      <c r="D73" s="7">
        <f t="shared" si="14"/>
        <v>589.4</v>
      </c>
      <c r="E73" s="7">
        <f t="shared" si="15"/>
        <v>1533.703</v>
      </c>
      <c r="F73" s="2">
        <v>978</v>
      </c>
      <c r="G73" s="2">
        <v>978</v>
      </c>
      <c r="H73" s="5">
        <f t="shared" si="16"/>
        <v>0</v>
      </c>
      <c r="I73" s="33">
        <f t="shared" si="17"/>
        <v>0</v>
      </c>
      <c r="J73" s="5">
        <v>11750</v>
      </c>
      <c r="K73" s="5">
        <v>11550</v>
      </c>
      <c r="L73" s="5">
        <f t="shared" si="18"/>
        <v>200</v>
      </c>
      <c r="M73" s="8">
        <f t="shared" si="23"/>
        <v>6.76</v>
      </c>
      <c r="N73" s="8">
        <f t="shared" si="12"/>
        <v>206.76000000000002</v>
      </c>
      <c r="O73" s="7">
        <f t="shared" si="19"/>
        <v>636.8208000000001</v>
      </c>
      <c r="P73" s="34">
        <f t="shared" si="20"/>
        <v>9.3042</v>
      </c>
      <c r="Q73" s="7">
        <f t="shared" si="21"/>
        <v>28.656936</v>
      </c>
      <c r="R73" s="7">
        <f t="shared" si="22"/>
        <v>2872.7807359999997</v>
      </c>
    </row>
    <row r="74" spans="1:18" s="4" customFormat="1" ht="13.5" customHeight="1">
      <c r="A74" s="9">
        <v>71</v>
      </c>
      <c r="B74" s="7">
        <v>27.4</v>
      </c>
      <c r="C74" s="7">
        <f t="shared" si="13"/>
        <v>54.8</v>
      </c>
      <c r="D74" s="7">
        <f t="shared" si="14"/>
        <v>383.59999999999997</v>
      </c>
      <c r="E74" s="7">
        <f t="shared" si="15"/>
        <v>998.1819999999999</v>
      </c>
      <c r="F74" s="2">
        <v>33</v>
      </c>
      <c r="G74" s="2">
        <v>22</v>
      </c>
      <c r="H74" s="5">
        <f t="shared" si="16"/>
        <v>11</v>
      </c>
      <c r="I74" s="33">
        <f t="shared" si="17"/>
        <v>534.6</v>
      </c>
      <c r="J74" s="5">
        <v>863</v>
      </c>
      <c r="K74" s="5">
        <v>753</v>
      </c>
      <c r="L74" s="5">
        <f t="shared" si="18"/>
        <v>110</v>
      </c>
      <c r="M74" s="8">
        <f t="shared" si="23"/>
        <v>3.7179999999999995</v>
      </c>
      <c r="N74" s="8">
        <f t="shared" si="12"/>
        <v>113.718</v>
      </c>
      <c r="O74" s="7">
        <f t="shared" si="19"/>
        <v>350.25144</v>
      </c>
      <c r="P74" s="34">
        <f t="shared" si="20"/>
        <v>5.11731</v>
      </c>
      <c r="Q74" s="7">
        <f t="shared" si="21"/>
        <v>15.7613148</v>
      </c>
      <c r="R74" s="7">
        <f t="shared" si="22"/>
        <v>2337.1947548</v>
      </c>
    </row>
    <row r="75" spans="1:18" s="4" customFormat="1" ht="13.5" customHeight="1">
      <c r="A75" s="9">
        <v>72</v>
      </c>
      <c r="B75" s="7">
        <v>56.9</v>
      </c>
      <c r="C75" s="7">
        <f t="shared" si="13"/>
        <v>113.8</v>
      </c>
      <c r="D75" s="7">
        <f t="shared" si="14"/>
        <v>796.6</v>
      </c>
      <c r="E75" s="7">
        <f t="shared" si="15"/>
        <v>2072.8669999999997</v>
      </c>
      <c r="F75" s="2">
        <v>1075</v>
      </c>
      <c r="G75" s="2">
        <v>1069</v>
      </c>
      <c r="H75" s="5">
        <f t="shared" si="16"/>
        <v>6</v>
      </c>
      <c r="I75" s="33">
        <f t="shared" si="17"/>
        <v>291.6</v>
      </c>
      <c r="J75" s="5">
        <v>7585</v>
      </c>
      <c r="K75" s="5">
        <v>7486</v>
      </c>
      <c r="L75" s="5">
        <f t="shared" si="18"/>
        <v>99</v>
      </c>
      <c r="M75" s="8">
        <f t="shared" si="23"/>
        <v>3.3461999999999996</v>
      </c>
      <c r="N75" s="8">
        <f t="shared" si="12"/>
        <v>102.34620000000001</v>
      </c>
      <c r="O75" s="7">
        <f t="shared" si="19"/>
        <v>315.22629600000005</v>
      </c>
      <c r="P75" s="34">
        <f t="shared" si="20"/>
        <v>4.6055790000000005</v>
      </c>
      <c r="Q75" s="7">
        <f t="shared" si="21"/>
        <v>14.185183320000002</v>
      </c>
      <c r="R75" s="7">
        <f t="shared" si="22"/>
        <v>3604.27847932</v>
      </c>
    </row>
    <row r="76" spans="1:18" s="4" customFormat="1" ht="13.5" customHeight="1">
      <c r="A76" s="9">
        <v>73</v>
      </c>
      <c r="B76" s="7">
        <v>41.7</v>
      </c>
      <c r="C76" s="7">
        <f t="shared" si="13"/>
        <v>83.4</v>
      </c>
      <c r="D76" s="7">
        <f t="shared" si="14"/>
        <v>583.8000000000001</v>
      </c>
      <c r="E76" s="7">
        <f t="shared" si="15"/>
        <v>1519.131</v>
      </c>
      <c r="F76" s="2">
        <v>432</v>
      </c>
      <c r="G76" s="2">
        <v>430</v>
      </c>
      <c r="H76" s="5">
        <f t="shared" si="16"/>
        <v>2</v>
      </c>
      <c r="I76" s="33">
        <f t="shared" si="17"/>
        <v>97.2</v>
      </c>
      <c r="J76" s="5">
        <v>3786</v>
      </c>
      <c r="K76" s="5">
        <v>3715</v>
      </c>
      <c r="L76" s="5">
        <f t="shared" si="18"/>
        <v>71</v>
      </c>
      <c r="M76" s="8">
        <f t="shared" si="23"/>
        <v>2.3998</v>
      </c>
      <c r="N76" s="8">
        <f t="shared" si="12"/>
        <v>73.3998</v>
      </c>
      <c r="O76" s="7">
        <f t="shared" si="19"/>
        <v>226.071384</v>
      </c>
      <c r="P76" s="34">
        <f t="shared" si="20"/>
        <v>3.302991</v>
      </c>
      <c r="Q76" s="7">
        <f t="shared" si="21"/>
        <v>10.17321228</v>
      </c>
      <c r="R76" s="7">
        <f t="shared" si="22"/>
        <v>2519.7755962799997</v>
      </c>
    </row>
    <row r="77" spans="1:18" s="4" customFormat="1" ht="13.5" customHeight="1">
      <c r="A77" s="9">
        <v>74</v>
      </c>
      <c r="B77" s="7">
        <v>27.1</v>
      </c>
      <c r="C77" s="7">
        <f t="shared" si="13"/>
        <v>54.2</v>
      </c>
      <c r="D77" s="7">
        <f t="shared" si="14"/>
        <v>379.40000000000003</v>
      </c>
      <c r="E77" s="7">
        <f t="shared" si="15"/>
        <v>987.253</v>
      </c>
      <c r="F77" s="2">
        <v>1038</v>
      </c>
      <c r="G77" s="2">
        <v>1030</v>
      </c>
      <c r="H77" s="5">
        <f t="shared" si="16"/>
        <v>8</v>
      </c>
      <c r="I77" s="33">
        <f t="shared" si="17"/>
        <v>388.8</v>
      </c>
      <c r="J77" s="5">
        <v>5666</v>
      </c>
      <c r="K77" s="5">
        <v>5528</v>
      </c>
      <c r="L77" s="5">
        <f t="shared" si="18"/>
        <v>138</v>
      </c>
      <c r="M77" s="8">
        <f t="shared" si="23"/>
        <v>4.6644</v>
      </c>
      <c r="N77" s="8">
        <f t="shared" si="12"/>
        <v>142.6644</v>
      </c>
      <c r="O77" s="7">
        <f t="shared" si="19"/>
        <v>439.406352</v>
      </c>
      <c r="P77" s="34">
        <f t="shared" si="20"/>
        <v>6.419898</v>
      </c>
      <c r="Q77" s="7">
        <f t="shared" si="21"/>
        <v>19.77328584</v>
      </c>
      <c r="R77" s="7">
        <f t="shared" si="22"/>
        <v>2268.83263784</v>
      </c>
    </row>
    <row r="78" spans="1:18" s="4" customFormat="1" ht="13.5" customHeight="1">
      <c r="A78" s="9">
        <v>75</v>
      </c>
      <c r="B78" s="7">
        <v>56.8</v>
      </c>
      <c r="C78" s="7">
        <f t="shared" si="13"/>
        <v>113.6</v>
      </c>
      <c r="D78" s="7">
        <f t="shared" si="14"/>
        <v>795.1999999999999</v>
      </c>
      <c r="E78" s="7">
        <f t="shared" si="15"/>
        <v>2069.2239999999997</v>
      </c>
      <c r="F78" s="2">
        <v>586</v>
      </c>
      <c r="G78" s="2">
        <v>583</v>
      </c>
      <c r="H78" s="5">
        <f t="shared" si="16"/>
        <v>3</v>
      </c>
      <c r="I78" s="33">
        <f t="shared" si="17"/>
        <v>145.8</v>
      </c>
      <c r="J78" s="5">
        <v>4451</v>
      </c>
      <c r="K78" s="5">
        <v>4386</v>
      </c>
      <c r="L78" s="5">
        <f t="shared" si="18"/>
        <v>65</v>
      </c>
      <c r="M78" s="8">
        <f t="shared" si="23"/>
        <v>2.1969999999999996</v>
      </c>
      <c r="N78" s="8">
        <f t="shared" si="12"/>
        <v>67.197</v>
      </c>
      <c r="O78" s="7">
        <f t="shared" si="19"/>
        <v>206.96676000000002</v>
      </c>
      <c r="P78" s="34">
        <f t="shared" si="20"/>
        <v>3.023865</v>
      </c>
      <c r="Q78" s="7">
        <f t="shared" si="21"/>
        <v>9.313504199999999</v>
      </c>
      <c r="R78" s="7">
        <f t="shared" si="22"/>
        <v>3340.1042641999998</v>
      </c>
    </row>
    <row r="79" spans="1:18" s="31" customFormat="1" ht="13.5" customHeight="1">
      <c r="A79" s="28">
        <v>76</v>
      </c>
      <c r="B79" s="20">
        <v>42.2</v>
      </c>
      <c r="C79" s="20">
        <f t="shared" si="13"/>
        <v>84.4</v>
      </c>
      <c r="D79" s="20">
        <f t="shared" si="14"/>
        <v>590.8000000000001</v>
      </c>
      <c r="E79" s="7">
        <f t="shared" si="15"/>
        <v>1537.346</v>
      </c>
      <c r="F79" s="39">
        <v>238</v>
      </c>
      <c r="G79" s="39">
        <v>237</v>
      </c>
      <c r="H79" s="5">
        <f t="shared" si="16"/>
        <v>1</v>
      </c>
      <c r="I79" s="33">
        <f t="shared" si="17"/>
        <v>48.6</v>
      </c>
      <c r="J79" s="5">
        <v>2004</v>
      </c>
      <c r="K79" s="5">
        <v>1942</v>
      </c>
      <c r="L79" s="29">
        <f t="shared" si="18"/>
        <v>62</v>
      </c>
      <c r="M79" s="30">
        <f t="shared" si="23"/>
        <v>2.0955999999999997</v>
      </c>
      <c r="N79" s="30">
        <f t="shared" si="12"/>
        <v>64.0956</v>
      </c>
      <c r="O79" s="20">
        <f t="shared" si="19"/>
        <v>197.41444800000002</v>
      </c>
      <c r="P79" s="34">
        <f t="shared" si="20"/>
        <v>2.884302</v>
      </c>
      <c r="Q79" s="20">
        <f t="shared" si="21"/>
        <v>8.88365016</v>
      </c>
      <c r="R79" s="20">
        <f t="shared" si="22"/>
        <v>2467.44409816</v>
      </c>
    </row>
    <row r="80" spans="1:18" s="4" customFormat="1" ht="13.5" customHeight="1">
      <c r="A80" s="9">
        <v>77</v>
      </c>
      <c r="B80" s="7">
        <v>27.2</v>
      </c>
      <c r="C80" s="7">
        <f t="shared" si="13"/>
        <v>54.4</v>
      </c>
      <c r="D80" s="7">
        <f t="shared" si="14"/>
        <v>380.8</v>
      </c>
      <c r="E80" s="7">
        <f t="shared" si="15"/>
        <v>990.896</v>
      </c>
      <c r="F80" s="2">
        <v>427</v>
      </c>
      <c r="G80" s="2">
        <v>425</v>
      </c>
      <c r="H80" s="5">
        <f t="shared" si="16"/>
        <v>2</v>
      </c>
      <c r="I80" s="33">
        <f t="shared" si="17"/>
        <v>97.2</v>
      </c>
      <c r="J80" s="5">
        <v>3448</v>
      </c>
      <c r="K80" s="5">
        <v>3370</v>
      </c>
      <c r="L80" s="5">
        <f t="shared" si="18"/>
        <v>78</v>
      </c>
      <c r="M80" s="8">
        <f t="shared" si="23"/>
        <v>2.6363999999999996</v>
      </c>
      <c r="N80" s="8">
        <f t="shared" si="12"/>
        <v>80.63640000000001</v>
      </c>
      <c r="O80" s="7">
        <f t="shared" si="19"/>
        <v>248.36011200000004</v>
      </c>
      <c r="P80" s="34">
        <f t="shared" si="20"/>
        <v>3.6286380000000005</v>
      </c>
      <c r="Q80" s="7">
        <f t="shared" si="21"/>
        <v>11.176205040000001</v>
      </c>
      <c r="R80" s="7">
        <f t="shared" si="22"/>
        <v>1782.8323170400001</v>
      </c>
    </row>
    <row r="81" spans="1:18" s="4" customFormat="1" ht="13.5" customHeight="1">
      <c r="A81" s="9">
        <v>78</v>
      </c>
      <c r="B81" s="7">
        <v>28.7</v>
      </c>
      <c r="C81" s="7">
        <f t="shared" si="13"/>
        <v>57.4</v>
      </c>
      <c r="D81" s="7">
        <f t="shared" si="14"/>
        <v>401.8</v>
      </c>
      <c r="E81" s="7">
        <f t="shared" si="15"/>
        <v>1045.541</v>
      </c>
      <c r="F81" s="39">
        <v>740</v>
      </c>
      <c r="G81" s="39">
        <v>740</v>
      </c>
      <c r="H81" s="5">
        <f t="shared" si="16"/>
        <v>0</v>
      </c>
      <c r="I81" s="33">
        <f t="shared" si="17"/>
        <v>0</v>
      </c>
      <c r="J81" s="5">
        <v>16359</v>
      </c>
      <c r="K81" s="5">
        <v>15654</v>
      </c>
      <c r="L81" s="5">
        <f t="shared" si="18"/>
        <v>705</v>
      </c>
      <c r="M81" s="8">
        <f t="shared" si="23"/>
        <v>23.828999999999997</v>
      </c>
      <c r="N81" s="8">
        <f t="shared" si="12"/>
        <v>728.8290000000001</v>
      </c>
      <c r="O81" s="7">
        <f t="shared" si="19"/>
        <v>2244.79332</v>
      </c>
      <c r="P81" s="34">
        <f t="shared" si="20"/>
        <v>32.797305</v>
      </c>
      <c r="Q81" s="7">
        <f t="shared" si="21"/>
        <v>101.0156994</v>
      </c>
      <c r="R81" s="7">
        <f t="shared" si="22"/>
        <v>3850.5500194</v>
      </c>
    </row>
    <row r="82" spans="1:18" s="4" customFormat="1" ht="13.5" customHeight="1">
      <c r="A82" s="9">
        <v>79</v>
      </c>
      <c r="B82" s="7">
        <v>41.4</v>
      </c>
      <c r="C82" s="7">
        <f t="shared" si="13"/>
        <v>82.8</v>
      </c>
      <c r="D82" s="7">
        <f t="shared" si="14"/>
        <v>579.6</v>
      </c>
      <c r="E82" s="7">
        <f t="shared" si="15"/>
        <v>1508.202</v>
      </c>
      <c r="F82" s="2">
        <v>627</v>
      </c>
      <c r="G82" s="2">
        <v>623</v>
      </c>
      <c r="H82" s="5">
        <f t="shared" si="16"/>
        <v>4</v>
      </c>
      <c r="I82" s="33">
        <f t="shared" si="17"/>
        <v>194.4</v>
      </c>
      <c r="J82" s="5">
        <v>4379</v>
      </c>
      <c r="K82" s="5">
        <v>4303</v>
      </c>
      <c r="L82" s="5">
        <f t="shared" si="18"/>
        <v>76</v>
      </c>
      <c r="M82" s="8">
        <f t="shared" si="23"/>
        <v>2.5687999999999995</v>
      </c>
      <c r="N82" s="8">
        <f t="shared" si="12"/>
        <v>78.56880000000001</v>
      </c>
      <c r="O82" s="7">
        <f t="shared" si="19"/>
        <v>241.99190400000003</v>
      </c>
      <c r="P82" s="34">
        <f t="shared" si="20"/>
        <v>3.5355960000000004</v>
      </c>
      <c r="Q82" s="7">
        <f t="shared" si="21"/>
        <v>10.889635680000001</v>
      </c>
      <c r="R82" s="7">
        <f t="shared" si="22"/>
        <v>2617.88353968</v>
      </c>
    </row>
    <row r="83" spans="1:18" s="4" customFormat="1" ht="13.5" customHeight="1">
      <c r="A83" s="9">
        <v>80</v>
      </c>
      <c r="B83" s="7">
        <v>28.1</v>
      </c>
      <c r="C83" s="7">
        <f t="shared" si="13"/>
        <v>56.2</v>
      </c>
      <c r="D83" s="7">
        <f t="shared" si="14"/>
        <v>393.40000000000003</v>
      </c>
      <c r="E83" s="7">
        <f t="shared" si="15"/>
        <v>1023.683</v>
      </c>
      <c r="F83" s="2">
        <v>39</v>
      </c>
      <c r="G83" s="2">
        <v>38</v>
      </c>
      <c r="H83" s="5">
        <f t="shared" si="16"/>
        <v>1</v>
      </c>
      <c r="I83" s="33">
        <f t="shared" si="17"/>
        <v>48.6</v>
      </c>
      <c r="J83" s="5">
        <v>3063</v>
      </c>
      <c r="K83" s="5">
        <v>2985</v>
      </c>
      <c r="L83" s="5">
        <f t="shared" si="18"/>
        <v>78</v>
      </c>
      <c r="M83" s="8">
        <f t="shared" si="23"/>
        <v>2.6363999999999996</v>
      </c>
      <c r="N83" s="8">
        <f t="shared" si="12"/>
        <v>80.63640000000001</v>
      </c>
      <c r="O83" s="7">
        <f t="shared" si="19"/>
        <v>248.36011200000004</v>
      </c>
      <c r="P83" s="34">
        <f t="shared" si="20"/>
        <v>3.6286380000000005</v>
      </c>
      <c r="Q83" s="7">
        <f t="shared" si="21"/>
        <v>11.176205040000001</v>
      </c>
      <c r="R83" s="7">
        <f t="shared" si="22"/>
        <v>1781.41931704</v>
      </c>
    </row>
    <row r="84" spans="1:18" s="4" customFormat="1" ht="13.5" customHeight="1">
      <c r="A84" s="28">
        <v>81</v>
      </c>
      <c r="B84" s="42">
        <v>29.1</v>
      </c>
      <c r="C84" s="42">
        <f t="shared" si="13"/>
        <v>58.2</v>
      </c>
      <c r="D84" s="42">
        <f t="shared" si="14"/>
        <v>407.40000000000003</v>
      </c>
      <c r="E84" s="42">
        <f t="shared" si="15"/>
        <v>1060.113</v>
      </c>
      <c r="F84" s="41">
        <v>51</v>
      </c>
      <c r="G84" s="41">
        <v>48</v>
      </c>
      <c r="H84" s="28">
        <f t="shared" si="16"/>
        <v>3</v>
      </c>
      <c r="I84" s="43">
        <f t="shared" si="17"/>
        <v>145.8</v>
      </c>
      <c r="J84" s="5">
        <v>6104</v>
      </c>
      <c r="K84" s="28">
        <v>6090</v>
      </c>
      <c r="L84" s="28">
        <f t="shared" si="18"/>
        <v>14</v>
      </c>
      <c r="M84" s="44">
        <f t="shared" si="23"/>
        <v>0.47319999999999995</v>
      </c>
      <c r="N84" s="44">
        <f t="shared" si="12"/>
        <v>14.4732</v>
      </c>
      <c r="O84" s="42">
        <f t="shared" si="19"/>
        <v>44.577456000000005</v>
      </c>
      <c r="P84" s="34">
        <f t="shared" si="20"/>
        <v>0.651294</v>
      </c>
      <c r="Q84" s="42">
        <f t="shared" si="21"/>
        <v>2.0059855200000003</v>
      </c>
      <c r="R84" s="42">
        <f t="shared" si="22"/>
        <v>1718.09644152</v>
      </c>
    </row>
    <row r="85" spans="1:18" s="4" customFormat="1" ht="13.5" customHeight="1">
      <c r="A85" s="9">
        <v>82</v>
      </c>
      <c r="B85" s="7">
        <v>41.7</v>
      </c>
      <c r="C85" s="7">
        <f t="shared" si="13"/>
        <v>83.4</v>
      </c>
      <c r="D85" s="7">
        <f t="shared" si="14"/>
        <v>583.8000000000001</v>
      </c>
      <c r="E85" s="7">
        <f t="shared" si="15"/>
        <v>1519.131</v>
      </c>
      <c r="F85" s="2">
        <v>194</v>
      </c>
      <c r="G85" s="2">
        <v>192</v>
      </c>
      <c r="H85" s="5">
        <f t="shared" si="16"/>
        <v>2</v>
      </c>
      <c r="I85" s="33">
        <f t="shared" si="17"/>
        <v>97.2</v>
      </c>
      <c r="J85" s="5">
        <v>2229</v>
      </c>
      <c r="K85" s="5">
        <v>2185</v>
      </c>
      <c r="L85" s="5">
        <f t="shared" si="18"/>
        <v>44</v>
      </c>
      <c r="M85" s="8">
        <f t="shared" si="23"/>
        <v>1.4871999999999999</v>
      </c>
      <c r="N85" s="8">
        <f t="shared" si="12"/>
        <v>45.4872</v>
      </c>
      <c r="O85" s="7">
        <f t="shared" si="19"/>
        <v>140.10057600000002</v>
      </c>
      <c r="P85" s="34">
        <f t="shared" si="20"/>
        <v>2.046924</v>
      </c>
      <c r="Q85" s="7">
        <f t="shared" si="21"/>
        <v>6.304525920000001</v>
      </c>
      <c r="R85" s="7">
        <f t="shared" si="22"/>
        <v>2429.9361019199996</v>
      </c>
    </row>
    <row r="86" spans="1:18" s="4" customFormat="1" ht="13.5" customHeight="1">
      <c r="A86" s="9">
        <v>83</v>
      </c>
      <c r="B86" s="7">
        <v>27.6</v>
      </c>
      <c r="C86" s="7">
        <f t="shared" si="13"/>
        <v>55.2</v>
      </c>
      <c r="D86" s="7">
        <f t="shared" si="14"/>
        <v>386.40000000000003</v>
      </c>
      <c r="E86" s="7">
        <f t="shared" si="15"/>
        <v>1005.4680000000001</v>
      </c>
      <c r="F86" s="2">
        <v>66</v>
      </c>
      <c r="G86" s="2">
        <v>63</v>
      </c>
      <c r="H86" s="5">
        <f t="shared" si="16"/>
        <v>3</v>
      </c>
      <c r="I86" s="33">
        <f t="shared" si="17"/>
        <v>145.8</v>
      </c>
      <c r="J86" s="5">
        <v>6014</v>
      </c>
      <c r="K86" s="5">
        <v>5877</v>
      </c>
      <c r="L86" s="5">
        <f t="shared" si="18"/>
        <v>137</v>
      </c>
      <c r="M86" s="8">
        <f t="shared" si="23"/>
        <v>4.630599999999999</v>
      </c>
      <c r="N86" s="8">
        <f t="shared" si="12"/>
        <v>141.63060000000002</v>
      </c>
      <c r="O86" s="7">
        <f t="shared" si="19"/>
        <v>436.22224800000004</v>
      </c>
      <c r="P86" s="34">
        <f t="shared" si="20"/>
        <v>6.3733770000000005</v>
      </c>
      <c r="Q86" s="7">
        <f t="shared" si="21"/>
        <v>19.630001160000003</v>
      </c>
      <c r="R86" s="7">
        <f t="shared" si="22"/>
        <v>2048.72024916</v>
      </c>
    </row>
    <row r="87" spans="1:18" s="4" customFormat="1" ht="13.5" customHeight="1">
      <c r="A87" s="9">
        <v>84</v>
      </c>
      <c r="B87" s="7">
        <v>29.4</v>
      </c>
      <c r="C87" s="7">
        <f t="shared" si="13"/>
        <v>58.8</v>
      </c>
      <c r="D87" s="7">
        <f t="shared" si="14"/>
        <v>411.59999999999997</v>
      </c>
      <c r="E87" s="7">
        <f t="shared" si="15"/>
        <v>1071.042</v>
      </c>
      <c r="F87" s="32">
        <v>73</v>
      </c>
      <c r="G87" s="32">
        <v>72</v>
      </c>
      <c r="H87" s="5">
        <f t="shared" si="16"/>
        <v>1</v>
      </c>
      <c r="I87" s="33">
        <f t="shared" si="17"/>
        <v>48.6</v>
      </c>
      <c r="J87" s="5">
        <v>401</v>
      </c>
      <c r="K87" s="5">
        <v>385</v>
      </c>
      <c r="L87" s="5">
        <f t="shared" si="18"/>
        <v>16</v>
      </c>
      <c r="M87" s="8">
        <f t="shared" si="23"/>
        <v>0.5408</v>
      </c>
      <c r="N87" s="8">
        <f t="shared" si="12"/>
        <v>16.5408</v>
      </c>
      <c r="O87" s="7">
        <f t="shared" si="19"/>
        <v>50.945664</v>
      </c>
      <c r="P87" s="34">
        <f t="shared" si="20"/>
        <v>0.744336</v>
      </c>
      <c r="Q87" s="7">
        <f t="shared" si="21"/>
        <v>2.29255488</v>
      </c>
      <c r="R87" s="7">
        <f t="shared" si="22"/>
        <v>1643.28021888</v>
      </c>
    </row>
    <row r="88" spans="1:18" s="4" customFormat="1" ht="13.5" customHeight="1">
      <c r="A88" s="9">
        <v>85</v>
      </c>
      <c r="B88" s="7">
        <v>41.9</v>
      </c>
      <c r="C88" s="7">
        <f t="shared" si="13"/>
        <v>83.8</v>
      </c>
      <c r="D88" s="7">
        <f t="shared" si="14"/>
        <v>586.6</v>
      </c>
      <c r="E88" s="7">
        <f t="shared" si="15"/>
        <v>1526.417</v>
      </c>
      <c r="F88" s="2">
        <v>498</v>
      </c>
      <c r="G88" s="2">
        <v>495</v>
      </c>
      <c r="H88" s="5">
        <f t="shared" si="16"/>
        <v>3</v>
      </c>
      <c r="I88" s="33">
        <f t="shared" si="17"/>
        <v>145.8</v>
      </c>
      <c r="J88" s="5">
        <v>5066</v>
      </c>
      <c r="K88" s="5">
        <v>4965</v>
      </c>
      <c r="L88" s="5">
        <f t="shared" si="18"/>
        <v>101</v>
      </c>
      <c r="M88" s="8">
        <f t="shared" si="23"/>
        <v>3.4137999999999997</v>
      </c>
      <c r="N88" s="8">
        <f t="shared" si="12"/>
        <v>104.41380000000001</v>
      </c>
      <c r="O88" s="7">
        <f t="shared" si="19"/>
        <v>321.59450400000003</v>
      </c>
      <c r="P88" s="34">
        <f t="shared" si="20"/>
        <v>4.698621</v>
      </c>
      <c r="Q88" s="7">
        <f t="shared" si="21"/>
        <v>14.471752680000002</v>
      </c>
      <c r="R88" s="7">
        <f t="shared" si="22"/>
        <v>2678.6832566800003</v>
      </c>
    </row>
    <row r="89" spans="1:18" s="4" customFormat="1" ht="13.5" customHeight="1">
      <c r="A89" s="9">
        <v>86</v>
      </c>
      <c r="B89" s="7">
        <v>27.1</v>
      </c>
      <c r="C89" s="7">
        <f t="shared" si="13"/>
        <v>54.2</v>
      </c>
      <c r="D89" s="7">
        <f t="shared" si="14"/>
        <v>379.40000000000003</v>
      </c>
      <c r="E89" s="7">
        <f t="shared" si="15"/>
        <v>987.253</v>
      </c>
      <c r="F89" s="39">
        <v>1190</v>
      </c>
      <c r="G89" s="39">
        <v>1175</v>
      </c>
      <c r="H89" s="5">
        <f t="shared" si="16"/>
        <v>15</v>
      </c>
      <c r="I89" s="33">
        <f t="shared" si="17"/>
        <v>729</v>
      </c>
      <c r="J89" s="5">
        <v>5130</v>
      </c>
      <c r="K89" s="5">
        <v>5065</v>
      </c>
      <c r="L89" s="5">
        <f t="shared" si="18"/>
        <v>65</v>
      </c>
      <c r="M89" s="8">
        <f t="shared" si="23"/>
        <v>2.1969999999999996</v>
      </c>
      <c r="N89" s="8">
        <f t="shared" si="12"/>
        <v>67.197</v>
      </c>
      <c r="O89" s="7">
        <f t="shared" si="19"/>
        <v>206.96676000000002</v>
      </c>
      <c r="P89" s="34">
        <f t="shared" si="20"/>
        <v>3.023865</v>
      </c>
      <c r="Q89" s="7">
        <f t="shared" si="21"/>
        <v>9.313504199999999</v>
      </c>
      <c r="R89" s="7">
        <f t="shared" si="22"/>
        <v>2366.1332642</v>
      </c>
    </row>
    <row r="90" spans="1:18" s="4" customFormat="1" ht="13.5" customHeight="1">
      <c r="A90" s="9">
        <v>87</v>
      </c>
      <c r="B90" s="7">
        <v>29</v>
      </c>
      <c r="C90" s="7">
        <f t="shared" si="13"/>
        <v>58</v>
      </c>
      <c r="D90" s="7">
        <f t="shared" si="14"/>
        <v>406</v>
      </c>
      <c r="E90" s="7">
        <f t="shared" si="15"/>
        <v>1056.47</v>
      </c>
      <c r="F90" s="32">
        <v>269</v>
      </c>
      <c r="G90" s="32">
        <v>260</v>
      </c>
      <c r="H90" s="5">
        <f t="shared" si="16"/>
        <v>9</v>
      </c>
      <c r="I90" s="33">
        <f t="shared" si="17"/>
        <v>437.40000000000003</v>
      </c>
      <c r="J90" s="5">
        <v>5275</v>
      </c>
      <c r="K90" s="5">
        <v>5003</v>
      </c>
      <c r="L90" s="5">
        <f t="shared" si="18"/>
        <v>272</v>
      </c>
      <c r="M90" s="8">
        <f t="shared" si="23"/>
        <v>9.1936</v>
      </c>
      <c r="N90" s="8">
        <f t="shared" si="12"/>
        <v>281.1936</v>
      </c>
      <c r="O90" s="7">
        <f t="shared" si="19"/>
        <v>866.076288</v>
      </c>
      <c r="P90" s="34">
        <f t="shared" si="20"/>
        <v>12.653712</v>
      </c>
      <c r="Q90" s="7">
        <f t="shared" si="21"/>
        <v>38.973432960000004</v>
      </c>
      <c r="R90" s="7">
        <f t="shared" si="22"/>
        <v>2862.91972096</v>
      </c>
    </row>
    <row r="91" spans="1:18" s="4" customFormat="1" ht="13.5" customHeight="1">
      <c r="A91" s="9">
        <v>88</v>
      </c>
      <c r="B91" s="7">
        <v>41.7</v>
      </c>
      <c r="C91" s="7">
        <f t="shared" si="13"/>
        <v>83.4</v>
      </c>
      <c r="D91" s="7">
        <f t="shared" si="14"/>
        <v>583.8000000000001</v>
      </c>
      <c r="E91" s="7">
        <f t="shared" si="15"/>
        <v>1519.131</v>
      </c>
      <c r="F91" s="2">
        <v>195</v>
      </c>
      <c r="G91" s="2">
        <v>194</v>
      </c>
      <c r="H91" s="5">
        <f t="shared" si="16"/>
        <v>1</v>
      </c>
      <c r="I91" s="33">
        <f t="shared" si="17"/>
        <v>48.6</v>
      </c>
      <c r="J91" s="5">
        <v>3766</v>
      </c>
      <c r="K91" s="5">
        <v>3667</v>
      </c>
      <c r="L91" s="5">
        <f t="shared" si="18"/>
        <v>99</v>
      </c>
      <c r="M91" s="8">
        <f t="shared" si="23"/>
        <v>3.3461999999999996</v>
      </c>
      <c r="N91" s="8">
        <f t="shared" si="12"/>
        <v>102.34620000000001</v>
      </c>
      <c r="O91" s="7">
        <f t="shared" si="19"/>
        <v>315.22629600000005</v>
      </c>
      <c r="P91" s="34">
        <f t="shared" si="20"/>
        <v>4.6055790000000005</v>
      </c>
      <c r="Q91" s="7">
        <f t="shared" si="21"/>
        <v>14.185183320000002</v>
      </c>
      <c r="R91" s="7">
        <f t="shared" si="22"/>
        <v>2564.34247932</v>
      </c>
    </row>
    <row r="92" spans="1:18" s="4" customFormat="1" ht="13.5" customHeight="1">
      <c r="A92" s="9">
        <v>89</v>
      </c>
      <c r="B92" s="7">
        <v>27.7</v>
      </c>
      <c r="C92" s="7">
        <f t="shared" si="13"/>
        <v>55.4</v>
      </c>
      <c r="D92" s="7">
        <f t="shared" si="14"/>
        <v>387.8</v>
      </c>
      <c r="E92" s="7">
        <f t="shared" si="15"/>
        <v>1009.111</v>
      </c>
      <c r="F92" s="35">
        <v>568</v>
      </c>
      <c r="G92" s="35">
        <v>564</v>
      </c>
      <c r="H92" s="5">
        <f t="shared" si="16"/>
        <v>4</v>
      </c>
      <c r="I92" s="33">
        <f t="shared" si="17"/>
        <v>194.4</v>
      </c>
      <c r="J92" s="5">
        <v>4850</v>
      </c>
      <c r="K92" s="5">
        <v>4762</v>
      </c>
      <c r="L92" s="5">
        <f t="shared" si="18"/>
        <v>88</v>
      </c>
      <c r="M92" s="8">
        <f t="shared" si="23"/>
        <v>2.9743999999999997</v>
      </c>
      <c r="N92" s="8">
        <f t="shared" si="12"/>
        <v>90.9744</v>
      </c>
      <c r="O92" s="7">
        <f t="shared" si="19"/>
        <v>280.20115200000004</v>
      </c>
      <c r="P92" s="34">
        <f t="shared" si="20"/>
        <v>4.093848</v>
      </c>
      <c r="Q92" s="7">
        <f t="shared" si="21"/>
        <v>12.609051840000001</v>
      </c>
      <c r="R92" s="7">
        <f t="shared" si="22"/>
        <v>1939.52120384</v>
      </c>
    </row>
    <row r="93" spans="1:18" s="4" customFormat="1" ht="13.5" customHeight="1">
      <c r="A93" s="9">
        <v>90</v>
      </c>
      <c r="B93" s="7">
        <v>29.2</v>
      </c>
      <c r="C93" s="7">
        <f t="shared" si="13"/>
        <v>58.4</v>
      </c>
      <c r="D93" s="7">
        <f t="shared" si="14"/>
        <v>408.8</v>
      </c>
      <c r="E93" s="7">
        <f t="shared" si="15"/>
        <v>1063.7559999999999</v>
      </c>
      <c r="F93" s="2">
        <v>462</v>
      </c>
      <c r="G93" s="2">
        <v>457</v>
      </c>
      <c r="H93" s="5">
        <f t="shared" si="16"/>
        <v>5</v>
      </c>
      <c r="I93" s="33">
        <f t="shared" si="17"/>
        <v>243</v>
      </c>
      <c r="J93" s="5">
        <v>3763</v>
      </c>
      <c r="K93" s="5">
        <v>3562</v>
      </c>
      <c r="L93" s="5">
        <f t="shared" si="18"/>
        <v>201</v>
      </c>
      <c r="M93" s="8">
        <f t="shared" si="23"/>
        <v>6.793799999999999</v>
      </c>
      <c r="N93" s="8">
        <f t="shared" si="12"/>
        <v>207.7938</v>
      </c>
      <c r="O93" s="7">
        <f t="shared" si="19"/>
        <v>640.004904</v>
      </c>
      <c r="P93" s="34">
        <f t="shared" si="20"/>
        <v>9.350721</v>
      </c>
      <c r="Q93" s="7">
        <f t="shared" si="21"/>
        <v>28.800220680000002</v>
      </c>
      <c r="R93" s="7">
        <f t="shared" si="22"/>
        <v>2442.76112468</v>
      </c>
    </row>
    <row r="94" spans="1:18" s="4" customFormat="1" ht="13.5" customHeight="1">
      <c r="A94" s="9"/>
      <c r="B94" s="12">
        <f>SUM(B4:B93)</f>
        <v>3519.3999999999983</v>
      </c>
      <c r="C94" s="24">
        <f>SUM(C4:C93)</f>
        <v>7038.7999999999965</v>
      </c>
      <c r="D94" s="21">
        <f>SUM(D4:D93)</f>
        <v>49271.60000000003</v>
      </c>
      <c r="E94" s="7"/>
      <c r="F94" s="5"/>
      <c r="G94" s="5"/>
      <c r="H94" s="5">
        <f>SUM(H4:H93)</f>
        <v>628</v>
      </c>
      <c r="I94" s="25">
        <f>SUM(I4:I93)</f>
        <v>33446.52</v>
      </c>
      <c r="J94" s="5"/>
      <c r="K94" s="5"/>
      <c r="L94" s="5">
        <f>SUM(L4:L93)</f>
        <v>13597</v>
      </c>
      <c r="M94" s="8">
        <f>SUM(M4:M93)</f>
        <v>459.5786</v>
      </c>
      <c r="N94" s="8">
        <f t="shared" si="12"/>
        <v>14056.5786</v>
      </c>
      <c r="O94" s="21">
        <f>SUM(O4:O93)</f>
        <v>43294.26208800002</v>
      </c>
      <c r="P94" s="8">
        <f>SUM(P4:P93)</f>
        <v>632.5460370000004</v>
      </c>
      <c r="Q94" s="21">
        <f>SUM(Q4:Q93)</f>
        <v>1948.24179396</v>
      </c>
      <c r="R94" s="7">
        <f>SUM(R4:R93)</f>
        <v>263211.16588196007</v>
      </c>
    </row>
    <row r="96" spans="8:14" ht="15">
      <c r="H96" s="36"/>
      <c r="N96" s="27"/>
    </row>
    <row r="97" ht="15">
      <c r="R97" s="26"/>
    </row>
  </sheetData>
  <sheetProtection/>
  <mergeCells count="9">
    <mergeCell ref="E2:E3"/>
    <mergeCell ref="F2:I2"/>
    <mergeCell ref="J2:Q2"/>
    <mergeCell ref="A1:Q1"/>
    <mergeCell ref="D2:D3"/>
    <mergeCell ref="C2:C3"/>
    <mergeCell ref="B2:B3"/>
    <mergeCell ref="A2:A3"/>
    <mergeCell ref="R2:R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12"/>
  <sheetViews>
    <sheetView zoomScalePageLayoutView="0" workbookViewId="0" topLeftCell="A1">
      <selection activeCell="E12" sqref="E12"/>
    </sheetView>
  </sheetViews>
  <sheetFormatPr defaultColWidth="9.140625" defaultRowHeight="15"/>
  <sheetData>
    <row r="5" spans="3:5" ht="15">
      <c r="C5">
        <v>2683</v>
      </c>
      <c r="E5">
        <v>2699</v>
      </c>
    </row>
    <row r="6" spans="3:5" ht="15">
      <c r="C6">
        <v>1619</v>
      </c>
      <c r="E6">
        <v>1639</v>
      </c>
    </row>
    <row r="7" spans="3:5" ht="15">
      <c r="C7">
        <v>1963</v>
      </c>
      <c r="E7">
        <v>1968</v>
      </c>
    </row>
    <row r="8" spans="3:5" ht="15">
      <c r="C8">
        <v>2207</v>
      </c>
      <c r="E8">
        <v>2216</v>
      </c>
    </row>
    <row r="9" spans="3:5" ht="15">
      <c r="C9">
        <v>2016</v>
      </c>
      <c r="E9">
        <v>2029</v>
      </c>
    </row>
    <row r="10" spans="3:5" ht="15">
      <c r="C10">
        <v>1473</v>
      </c>
      <c r="E10">
        <v>1478</v>
      </c>
    </row>
    <row r="11" spans="3:5" ht="15">
      <c r="C11">
        <v>79</v>
      </c>
      <c r="E11">
        <v>79</v>
      </c>
    </row>
    <row r="12" spans="3:5" ht="15">
      <c r="C12">
        <f>SUM(C5:C11)</f>
        <v>12040</v>
      </c>
      <c r="E12">
        <f>SUM(E5:E11)</f>
        <v>12108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2012-01-26T05:41:29Z</cp:lastPrinted>
  <dcterms:created xsi:type="dcterms:W3CDTF">2008-08-24T08:15:08Z</dcterms:created>
  <dcterms:modified xsi:type="dcterms:W3CDTF">2012-10-07T08:50:50Z</dcterms:modified>
  <cp:category/>
  <cp:version/>
  <cp:contentType/>
  <cp:contentStatus/>
</cp:coreProperties>
</file>