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<sst xmlns="http://schemas.openxmlformats.org/spreadsheetml/2006/main" count="21" uniqueCount="19">
  <si>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№ кв</t>
  </si>
  <si>
    <t>площадь квартиры</t>
  </si>
  <si>
    <t>капрем</t>
  </si>
  <si>
    <t>тех обсл</t>
  </si>
  <si>
    <t>тепло</t>
  </si>
  <si>
    <t>кол-во</t>
  </si>
  <si>
    <t>итого</t>
  </si>
  <si>
    <t>ВОДА</t>
  </si>
  <si>
    <t>показания текущие</t>
  </si>
  <si>
    <t>показания прошлые</t>
  </si>
  <si>
    <t>расход квт/час</t>
  </si>
  <si>
    <t>всего квт/час</t>
  </si>
  <si>
    <t>Сумма к оплате (3,08руб)</t>
  </si>
  <si>
    <t>МОП квт/ч</t>
  </si>
  <si>
    <t>электроэнергия</t>
  </si>
  <si>
    <t>потери квт/ч 3,38%</t>
  </si>
  <si>
    <t>ВСЕГО к оплате</t>
  </si>
  <si>
    <t>показания текущ</t>
  </si>
  <si>
    <t>Сводная таблица оплаты ЖКУ за  МАРТ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</si>
</sst>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43" fillId="0" borderId="1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2" fontId="43" fillId="33" borderId="10" xfId="0" applyNumberFormat="1" applyFont="1" applyFill="1" applyBorder="1" applyAlignment="1">
      <alignment/>
    </xf>
    <xf numFmtId="2" fontId="44" fillId="0" borderId="10" xfId="0" applyNumberFormat="1" applyFont="1" applyBorder="1" applyAlignment="1">
      <alignment/>
    </xf>
    <xf numFmtId="1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2" fontId="3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 vertical="top" wrapText="1"/>
    </xf>
    <xf numFmtId="2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1" fontId="43" fillId="33" borderId="10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0" fontId="42" fillId="0" borderId="10" xfId="0" applyFont="1" applyFill="1" applyBorder="1" applyAlignment="1">
      <alignment horizontal="center" wrapText="1"/>
    </xf>
    <xf numFmtId="2" fontId="4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3.00390625" style="0" customWidth="1"/>
    <col min="2" max="2" width="6.140625" style="0" customWidth="1"/>
    <col min="3" max="3" width="7.57421875" style="0" customWidth="1"/>
    <col min="4" max="4" width="8.140625" style="0" customWidth="1"/>
    <col min="5" max="5" width="7.28125" style="0" customWidth="1"/>
    <col min="6" max="6" width="6.00390625" style="0" customWidth="1"/>
    <col min="7" max="7" width="5.8515625" style="0" customWidth="1"/>
    <col min="8" max="8" width="5.00390625" style="0" customWidth="1"/>
    <col min="9" max="9" width="8.28125" style="0" customWidth="1"/>
    <col min="10" max="10" width="6.00390625" style="0" customWidth="1"/>
    <col min="11" max="11" width="5.8515625" style="0" customWidth="1"/>
    <col min="12" max="12" width="6.57421875" style="0" customWidth="1"/>
    <col min="13" max="13" width="6.140625" style="0" customWidth="1"/>
    <col min="14" max="14" width="7.7109375" style="0" customWidth="1"/>
    <col min="15" max="15" width="8.7109375" style="0" customWidth="1"/>
    <col min="16" max="16" width="5.8515625" style="0" customWidth="1"/>
    <col min="17" max="17" width="8.28125" style="0" customWidth="1"/>
    <col min="18" max="18" width="9.7109375" style="0" customWidth="1"/>
  </cols>
  <sheetData>
    <row r="1" spans="1:18" s="4" customFormat="1" ht="30.75" customHeight="1">
      <c r="A1" s="54" t="s">
        <v>18</v>
      </c>
      <c r="B1" s="54"/>
      <c r="C1" s="54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18"/>
    </row>
    <row r="2" spans="1:18" s="4" customFormat="1" ht="15" customHeight="1">
      <c r="A2" s="48" t="s">
        <v>0</v>
      </c>
      <c r="B2" s="56" t="s">
        <v>1</v>
      </c>
      <c r="C2" s="46" t="s">
        <v>2</v>
      </c>
      <c r="D2" s="46" t="s">
        <v>3</v>
      </c>
      <c r="E2" s="46" t="s">
        <v>4</v>
      </c>
      <c r="F2" s="51" t="s">
        <v>7</v>
      </c>
      <c r="G2" s="52"/>
      <c r="H2" s="52"/>
      <c r="I2" s="53"/>
      <c r="J2" s="51" t="s">
        <v>14</v>
      </c>
      <c r="K2" s="52"/>
      <c r="L2" s="52"/>
      <c r="M2" s="52"/>
      <c r="N2" s="52"/>
      <c r="O2" s="52"/>
      <c r="P2" s="52"/>
      <c r="Q2" s="53"/>
      <c r="R2" s="46" t="s">
        <v>16</v>
      </c>
    </row>
    <row r="3" spans="1:18" s="4" customFormat="1" ht="51.75" customHeight="1">
      <c r="A3" s="49"/>
      <c r="B3" s="57"/>
      <c r="C3" s="50"/>
      <c r="D3" s="50"/>
      <c r="E3" s="50"/>
      <c r="F3" s="13" t="s">
        <v>17</v>
      </c>
      <c r="G3" s="13" t="s">
        <v>9</v>
      </c>
      <c r="H3" s="15" t="s">
        <v>5</v>
      </c>
      <c r="I3" s="13" t="s">
        <v>6</v>
      </c>
      <c r="J3" s="13" t="s">
        <v>8</v>
      </c>
      <c r="K3" s="13" t="s">
        <v>9</v>
      </c>
      <c r="L3" s="13" t="s">
        <v>10</v>
      </c>
      <c r="M3" s="6" t="s">
        <v>15</v>
      </c>
      <c r="N3" s="13" t="s">
        <v>11</v>
      </c>
      <c r="O3" s="13" t="s">
        <v>12</v>
      </c>
      <c r="P3" s="13" t="s">
        <v>13</v>
      </c>
      <c r="Q3" s="3" t="s">
        <v>12</v>
      </c>
      <c r="R3" s="47"/>
    </row>
    <row r="4" spans="1:18" s="4" customFormat="1" ht="13.5" customHeight="1">
      <c r="A4" s="1">
        <v>1</v>
      </c>
      <c r="B4" s="5">
        <v>29.2</v>
      </c>
      <c r="C4" s="7">
        <f>(B4*2)</f>
        <v>58.4</v>
      </c>
      <c r="D4" s="7">
        <f>(B4*14)</f>
        <v>408.8</v>
      </c>
      <c r="E4" s="7">
        <f>(B4*36.43)</f>
        <v>1063.7559999999999</v>
      </c>
      <c r="F4" s="2">
        <v>666</v>
      </c>
      <c r="G4" s="2">
        <v>661</v>
      </c>
      <c r="H4" s="5">
        <f>(F4-G4)</f>
        <v>5</v>
      </c>
      <c r="I4" s="33">
        <f>SUM(H4*48.6)</f>
        <v>243</v>
      </c>
      <c r="J4" s="5">
        <v>5358</v>
      </c>
      <c r="K4" s="5">
        <v>5265</v>
      </c>
      <c r="L4" s="5">
        <f>(J4-K4)</f>
        <v>93</v>
      </c>
      <c r="M4" s="8">
        <f>(L4*0.0338)</f>
        <v>3.1433999999999997</v>
      </c>
      <c r="N4" s="8">
        <f aca="true" t="shared" si="0" ref="N4:N67">(L4*1.0338)</f>
        <v>96.1434</v>
      </c>
      <c r="O4" s="7">
        <f>(N4*3.08)</f>
        <v>296.121672</v>
      </c>
      <c r="P4" s="8">
        <f>(N4*0.05)</f>
        <v>4.80717</v>
      </c>
      <c r="Q4" s="7">
        <f>(P4*3.08)</f>
        <v>14.806083600000001</v>
      </c>
      <c r="R4" s="7">
        <f>SUM(C4+D4+E4+I4+O4+Q4)</f>
        <v>2084.8837556</v>
      </c>
    </row>
    <row r="5" spans="1:18" s="4" customFormat="1" ht="13.5" customHeight="1">
      <c r="A5" s="1">
        <v>2</v>
      </c>
      <c r="B5" s="5">
        <v>27.2</v>
      </c>
      <c r="C5" s="7">
        <f aca="true" t="shared" si="1" ref="C5:C68">(B5*2)</f>
        <v>54.4</v>
      </c>
      <c r="D5" s="7">
        <f aca="true" t="shared" si="2" ref="D5:D68">(B5*14)</f>
        <v>380.8</v>
      </c>
      <c r="E5" s="7">
        <f aca="true" t="shared" si="3" ref="E5:E68">(B5*36.43)</f>
        <v>990.896</v>
      </c>
      <c r="F5" s="2">
        <v>533</v>
      </c>
      <c r="G5" s="2">
        <v>528</v>
      </c>
      <c r="H5" s="5">
        <f aca="true" t="shared" si="4" ref="H5:H68">(F5-G5)</f>
        <v>5</v>
      </c>
      <c r="I5" s="33">
        <f aca="true" t="shared" si="5" ref="I5:I68">SUM(H5*48.6)</f>
        <v>243</v>
      </c>
      <c r="J5" s="5">
        <v>3933</v>
      </c>
      <c r="K5" s="5">
        <v>3863</v>
      </c>
      <c r="L5" s="5">
        <f aca="true" t="shared" si="6" ref="L5:L68">(J5-K5)</f>
        <v>70</v>
      </c>
      <c r="M5" s="8">
        <f aca="true" t="shared" si="7" ref="M5:M71">(L5*0.0338)</f>
        <v>2.3659999999999997</v>
      </c>
      <c r="N5" s="8">
        <f t="shared" si="0"/>
        <v>72.366</v>
      </c>
      <c r="O5" s="7">
        <f aca="true" t="shared" si="8" ref="O5:O68">(N5*3.08)</f>
        <v>222.88728</v>
      </c>
      <c r="P5" s="8">
        <f>(N5*0.05)</f>
        <v>3.6183</v>
      </c>
      <c r="Q5" s="7">
        <f aca="true" t="shared" si="9" ref="Q5:Q68">(P5*3.08)</f>
        <v>11.144364000000001</v>
      </c>
      <c r="R5" s="7">
        <f aca="true" t="shared" si="10" ref="R5:R68">SUM(C5+D5+E5+I5+O5+Q5)</f>
        <v>1903.127644</v>
      </c>
    </row>
    <row r="6" spans="1:18" s="4" customFormat="1" ht="13.5" customHeight="1">
      <c r="A6" s="1">
        <v>3</v>
      </c>
      <c r="B6" s="5">
        <v>41.8</v>
      </c>
      <c r="C6" s="7">
        <f t="shared" si="1"/>
        <v>83.6</v>
      </c>
      <c r="D6" s="7">
        <f t="shared" si="2"/>
        <v>585.1999999999999</v>
      </c>
      <c r="E6" s="7">
        <f t="shared" si="3"/>
        <v>1522.774</v>
      </c>
      <c r="F6" s="36">
        <v>1087</v>
      </c>
      <c r="G6" s="36">
        <v>1077</v>
      </c>
      <c r="H6" s="5">
        <f t="shared" si="4"/>
        <v>10</v>
      </c>
      <c r="I6" s="33">
        <f t="shared" si="5"/>
        <v>486</v>
      </c>
      <c r="J6" s="5">
        <v>6001</v>
      </c>
      <c r="K6" s="5">
        <v>5837</v>
      </c>
      <c r="L6" s="5">
        <f t="shared" si="6"/>
        <v>164</v>
      </c>
      <c r="M6" s="8">
        <f t="shared" si="7"/>
        <v>5.5432</v>
      </c>
      <c r="N6" s="8">
        <f t="shared" si="0"/>
        <v>169.5432</v>
      </c>
      <c r="O6" s="7">
        <f t="shared" si="8"/>
        <v>522.1930560000001</v>
      </c>
      <c r="P6" s="8">
        <f aca="true" t="shared" si="11" ref="P6:P69">(N6*0.05)</f>
        <v>8.477160000000001</v>
      </c>
      <c r="Q6" s="7">
        <f t="shared" si="9"/>
        <v>26.109652800000006</v>
      </c>
      <c r="R6" s="7">
        <f t="shared" si="10"/>
        <v>3225.8767087999995</v>
      </c>
    </row>
    <row r="7" spans="1:18" s="4" customFormat="1" ht="13.5" customHeight="1">
      <c r="A7" s="1">
        <v>4</v>
      </c>
      <c r="B7" s="5">
        <v>29.5</v>
      </c>
      <c r="C7" s="7">
        <f t="shared" si="1"/>
        <v>59</v>
      </c>
      <c r="D7" s="7">
        <f t="shared" si="2"/>
        <v>413</v>
      </c>
      <c r="E7" s="7">
        <f t="shared" si="3"/>
        <v>1074.685</v>
      </c>
      <c r="F7" s="37">
        <v>71</v>
      </c>
      <c r="G7" s="37">
        <v>64</v>
      </c>
      <c r="H7" s="5">
        <f t="shared" si="4"/>
        <v>7</v>
      </c>
      <c r="I7" s="33">
        <f t="shared" si="5"/>
        <v>340.2</v>
      </c>
      <c r="J7" s="5">
        <v>19612</v>
      </c>
      <c r="K7" s="5">
        <v>19175</v>
      </c>
      <c r="L7" s="5">
        <f t="shared" si="6"/>
        <v>437</v>
      </c>
      <c r="M7" s="8">
        <f t="shared" si="7"/>
        <v>14.770599999999998</v>
      </c>
      <c r="N7" s="8">
        <f t="shared" si="0"/>
        <v>451.7706</v>
      </c>
      <c r="O7" s="7">
        <f t="shared" si="8"/>
        <v>1391.453448</v>
      </c>
      <c r="P7" s="8">
        <f t="shared" si="11"/>
        <v>22.588530000000002</v>
      </c>
      <c r="Q7" s="7">
        <f t="shared" si="9"/>
        <v>69.5726724</v>
      </c>
      <c r="R7" s="7">
        <f t="shared" si="10"/>
        <v>3347.9111204</v>
      </c>
    </row>
    <row r="8" spans="1:18" s="4" customFormat="1" ht="13.5" customHeight="1">
      <c r="A8" s="1">
        <v>5</v>
      </c>
      <c r="B8" s="7">
        <v>27</v>
      </c>
      <c r="C8" s="7">
        <f t="shared" si="1"/>
        <v>54</v>
      </c>
      <c r="D8" s="7">
        <f t="shared" si="2"/>
        <v>378</v>
      </c>
      <c r="E8" s="7">
        <f t="shared" si="3"/>
        <v>983.61</v>
      </c>
      <c r="F8" s="2">
        <v>681</v>
      </c>
      <c r="G8" s="2">
        <v>675</v>
      </c>
      <c r="H8" s="5">
        <f t="shared" si="4"/>
        <v>6</v>
      </c>
      <c r="I8" s="33">
        <f t="shared" si="5"/>
        <v>291.6</v>
      </c>
      <c r="J8" s="5">
        <v>4776</v>
      </c>
      <c r="K8" s="5">
        <v>4666</v>
      </c>
      <c r="L8" s="5">
        <f t="shared" si="6"/>
        <v>110</v>
      </c>
      <c r="M8" s="8">
        <f t="shared" si="7"/>
        <v>3.7179999999999995</v>
      </c>
      <c r="N8" s="8">
        <f t="shared" si="0"/>
        <v>113.718</v>
      </c>
      <c r="O8" s="7">
        <f t="shared" si="8"/>
        <v>350.25144</v>
      </c>
      <c r="P8" s="8">
        <f t="shared" si="11"/>
        <v>5.6859</v>
      </c>
      <c r="Q8" s="7">
        <f t="shared" si="9"/>
        <v>17.512572000000002</v>
      </c>
      <c r="R8" s="7">
        <f t="shared" si="10"/>
        <v>2074.974012</v>
      </c>
    </row>
    <row r="9" spans="1:18" s="4" customFormat="1" ht="13.5" customHeight="1">
      <c r="A9" s="1">
        <v>6</v>
      </c>
      <c r="B9" s="7">
        <v>42.2</v>
      </c>
      <c r="C9" s="7">
        <f t="shared" si="1"/>
        <v>84.4</v>
      </c>
      <c r="D9" s="7">
        <f t="shared" si="2"/>
        <v>590.8000000000001</v>
      </c>
      <c r="E9" s="7">
        <f t="shared" si="3"/>
        <v>1537.346</v>
      </c>
      <c r="F9" s="2">
        <v>1711</v>
      </c>
      <c r="G9" s="2">
        <v>1697</v>
      </c>
      <c r="H9" s="5">
        <f t="shared" si="4"/>
        <v>14</v>
      </c>
      <c r="I9" s="33">
        <f t="shared" si="5"/>
        <v>680.4</v>
      </c>
      <c r="J9" s="5">
        <v>12554</v>
      </c>
      <c r="K9" s="5">
        <v>12361</v>
      </c>
      <c r="L9" s="5">
        <f t="shared" si="6"/>
        <v>193</v>
      </c>
      <c r="M9" s="8">
        <f t="shared" si="7"/>
        <v>6.5234</v>
      </c>
      <c r="N9" s="8">
        <f t="shared" si="0"/>
        <v>199.5234</v>
      </c>
      <c r="O9" s="7">
        <f t="shared" si="8"/>
        <v>614.5320720000001</v>
      </c>
      <c r="P9" s="8">
        <f t="shared" si="11"/>
        <v>9.976170000000002</v>
      </c>
      <c r="Q9" s="7">
        <f t="shared" si="9"/>
        <v>30.726603600000004</v>
      </c>
      <c r="R9" s="7">
        <f t="shared" si="10"/>
        <v>3538.2046756000004</v>
      </c>
    </row>
    <row r="10" spans="1:18" s="4" customFormat="1" ht="13.5" customHeight="1">
      <c r="A10" s="1">
        <v>7</v>
      </c>
      <c r="B10" s="7">
        <v>29.7</v>
      </c>
      <c r="C10" s="7">
        <f t="shared" si="1"/>
        <v>59.4</v>
      </c>
      <c r="D10" s="7">
        <f t="shared" si="2"/>
        <v>415.8</v>
      </c>
      <c r="E10" s="7">
        <f t="shared" si="3"/>
        <v>1081.971</v>
      </c>
      <c r="F10" s="2">
        <v>297</v>
      </c>
      <c r="G10" s="2">
        <v>293</v>
      </c>
      <c r="H10" s="5">
        <f t="shared" si="4"/>
        <v>4</v>
      </c>
      <c r="I10" s="33">
        <f t="shared" si="5"/>
        <v>194.4</v>
      </c>
      <c r="J10" s="5">
        <v>3701</v>
      </c>
      <c r="K10" s="5">
        <v>3553</v>
      </c>
      <c r="L10" s="5">
        <f t="shared" si="6"/>
        <v>148</v>
      </c>
      <c r="M10" s="8">
        <f t="shared" si="7"/>
        <v>5.0024</v>
      </c>
      <c r="N10" s="8">
        <f t="shared" si="0"/>
        <v>153.0024</v>
      </c>
      <c r="O10" s="7">
        <f t="shared" si="8"/>
        <v>471.247392</v>
      </c>
      <c r="P10" s="8">
        <f t="shared" si="11"/>
        <v>7.65012</v>
      </c>
      <c r="Q10" s="7">
        <f t="shared" si="9"/>
        <v>23.5623696</v>
      </c>
      <c r="R10" s="7">
        <f t="shared" si="10"/>
        <v>2246.3807616</v>
      </c>
    </row>
    <row r="11" spans="1:18" s="23" customFormat="1" ht="13.5" customHeight="1">
      <c r="A11" s="16">
        <v>8</v>
      </c>
      <c r="B11" s="17">
        <v>27.1</v>
      </c>
      <c r="C11" s="17">
        <f t="shared" si="1"/>
        <v>54.2</v>
      </c>
      <c r="D11" s="17">
        <f t="shared" si="2"/>
        <v>379.40000000000003</v>
      </c>
      <c r="E11" s="7">
        <f t="shared" si="3"/>
        <v>987.253</v>
      </c>
      <c r="F11" s="2">
        <v>818</v>
      </c>
      <c r="G11" s="2">
        <v>799</v>
      </c>
      <c r="H11" s="5">
        <f t="shared" si="4"/>
        <v>19</v>
      </c>
      <c r="I11" s="33">
        <f t="shared" si="5"/>
        <v>923.4</v>
      </c>
      <c r="J11" s="14">
        <v>5688</v>
      </c>
      <c r="K11" s="14">
        <v>5566</v>
      </c>
      <c r="L11" s="14">
        <f t="shared" si="6"/>
        <v>122</v>
      </c>
      <c r="M11" s="22">
        <f t="shared" si="7"/>
        <v>4.1236</v>
      </c>
      <c r="N11" s="22">
        <f t="shared" si="0"/>
        <v>126.12360000000001</v>
      </c>
      <c r="O11" s="17">
        <f t="shared" si="8"/>
        <v>388.46068800000006</v>
      </c>
      <c r="P11" s="8">
        <f t="shared" si="11"/>
        <v>6.306180000000001</v>
      </c>
      <c r="Q11" s="17">
        <f t="shared" si="9"/>
        <v>19.423034400000006</v>
      </c>
      <c r="R11" s="7">
        <f t="shared" si="10"/>
        <v>2752.1367224000005</v>
      </c>
    </row>
    <row r="12" spans="1:18" s="4" customFormat="1" ht="13.5" customHeight="1">
      <c r="A12" s="1">
        <v>9</v>
      </c>
      <c r="B12" s="7">
        <v>42.1</v>
      </c>
      <c r="C12" s="7">
        <f t="shared" si="1"/>
        <v>84.2</v>
      </c>
      <c r="D12" s="7">
        <f t="shared" si="2"/>
        <v>589.4</v>
      </c>
      <c r="E12" s="7">
        <f t="shared" si="3"/>
        <v>1533.703</v>
      </c>
      <c r="F12" s="2">
        <v>115</v>
      </c>
      <c r="G12" s="2">
        <v>105</v>
      </c>
      <c r="H12" s="5">
        <f t="shared" si="4"/>
        <v>10</v>
      </c>
      <c r="I12" s="33">
        <f t="shared" si="5"/>
        <v>486</v>
      </c>
      <c r="J12" s="5">
        <v>8233</v>
      </c>
      <c r="K12" s="5">
        <v>8107</v>
      </c>
      <c r="L12" s="5">
        <f t="shared" si="6"/>
        <v>126</v>
      </c>
      <c r="M12" s="8">
        <f t="shared" si="7"/>
        <v>4.2588</v>
      </c>
      <c r="N12" s="8">
        <f t="shared" si="0"/>
        <v>130.2588</v>
      </c>
      <c r="O12" s="7">
        <f t="shared" si="8"/>
        <v>401.197104</v>
      </c>
      <c r="P12" s="8">
        <f t="shared" si="11"/>
        <v>6.51294</v>
      </c>
      <c r="Q12" s="7">
        <f t="shared" si="9"/>
        <v>20.0598552</v>
      </c>
      <c r="R12" s="7">
        <f t="shared" si="10"/>
        <v>3114.5599592</v>
      </c>
    </row>
    <row r="13" spans="1:18" s="4" customFormat="1" ht="13.5" customHeight="1">
      <c r="A13" s="1">
        <v>10</v>
      </c>
      <c r="B13" s="7">
        <v>29.7</v>
      </c>
      <c r="C13" s="7">
        <f t="shared" si="1"/>
        <v>59.4</v>
      </c>
      <c r="D13" s="7">
        <f t="shared" si="2"/>
        <v>415.8</v>
      </c>
      <c r="E13" s="7">
        <f t="shared" si="3"/>
        <v>1081.971</v>
      </c>
      <c r="F13" s="38">
        <v>169</v>
      </c>
      <c r="G13" s="38">
        <v>152</v>
      </c>
      <c r="H13" s="5">
        <f t="shared" si="4"/>
        <v>17</v>
      </c>
      <c r="I13" s="33">
        <f t="shared" si="5"/>
        <v>826.2</v>
      </c>
      <c r="J13" s="5">
        <v>13055</v>
      </c>
      <c r="K13" s="5">
        <v>12812</v>
      </c>
      <c r="L13" s="5">
        <f t="shared" si="6"/>
        <v>243</v>
      </c>
      <c r="M13" s="8">
        <f t="shared" si="7"/>
        <v>8.2134</v>
      </c>
      <c r="N13" s="8">
        <f t="shared" si="0"/>
        <v>251.2134</v>
      </c>
      <c r="O13" s="7">
        <f t="shared" si="8"/>
        <v>773.7372720000001</v>
      </c>
      <c r="P13" s="8">
        <f t="shared" si="11"/>
        <v>12.560670000000002</v>
      </c>
      <c r="Q13" s="7">
        <f t="shared" si="9"/>
        <v>38.68686360000001</v>
      </c>
      <c r="R13" s="7">
        <f t="shared" si="10"/>
        <v>3195.7951356000003</v>
      </c>
    </row>
    <row r="14" spans="1:18" s="4" customFormat="1" ht="13.5" customHeight="1">
      <c r="A14" s="1">
        <v>11</v>
      </c>
      <c r="B14" s="7">
        <v>27.5</v>
      </c>
      <c r="C14" s="7">
        <f t="shared" si="1"/>
        <v>55</v>
      </c>
      <c r="D14" s="7">
        <f t="shared" si="2"/>
        <v>385</v>
      </c>
      <c r="E14" s="7">
        <f t="shared" si="3"/>
        <v>1001.825</v>
      </c>
      <c r="F14" s="2">
        <v>333</v>
      </c>
      <c r="G14" s="2">
        <v>333</v>
      </c>
      <c r="H14" s="5">
        <f t="shared" si="4"/>
        <v>0</v>
      </c>
      <c r="I14" s="33">
        <f t="shared" si="5"/>
        <v>0</v>
      </c>
      <c r="J14" s="5">
        <v>3041</v>
      </c>
      <c r="K14" s="5">
        <v>3034</v>
      </c>
      <c r="L14" s="5">
        <f t="shared" si="6"/>
        <v>7</v>
      </c>
      <c r="M14" s="8">
        <f t="shared" si="7"/>
        <v>0.23659999999999998</v>
      </c>
      <c r="N14" s="8">
        <f t="shared" si="0"/>
        <v>7.2366</v>
      </c>
      <c r="O14" s="7">
        <f t="shared" si="8"/>
        <v>22.288728000000003</v>
      </c>
      <c r="P14" s="8">
        <f t="shared" si="11"/>
        <v>0.36183000000000004</v>
      </c>
      <c r="Q14" s="7">
        <f t="shared" si="9"/>
        <v>1.1144364000000002</v>
      </c>
      <c r="R14" s="7">
        <f t="shared" si="10"/>
        <v>1465.2281644</v>
      </c>
    </row>
    <row r="15" spans="1:18" s="4" customFormat="1" ht="13.5" customHeight="1">
      <c r="A15" s="1">
        <v>12</v>
      </c>
      <c r="B15" s="7">
        <v>41.8</v>
      </c>
      <c r="C15" s="7">
        <f t="shared" si="1"/>
        <v>83.6</v>
      </c>
      <c r="D15" s="7">
        <f t="shared" si="2"/>
        <v>585.1999999999999</v>
      </c>
      <c r="E15" s="7">
        <f t="shared" si="3"/>
        <v>1522.774</v>
      </c>
      <c r="F15" s="38">
        <v>833</v>
      </c>
      <c r="G15" s="38">
        <v>830</v>
      </c>
      <c r="H15" s="5">
        <f t="shared" si="4"/>
        <v>3</v>
      </c>
      <c r="I15" s="33">
        <f t="shared" si="5"/>
        <v>145.8</v>
      </c>
      <c r="J15" s="5">
        <v>3774</v>
      </c>
      <c r="K15" s="5">
        <v>3717</v>
      </c>
      <c r="L15" s="5">
        <f t="shared" si="6"/>
        <v>57</v>
      </c>
      <c r="M15" s="8">
        <f t="shared" si="7"/>
        <v>1.9265999999999999</v>
      </c>
      <c r="N15" s="8">
        <f t="shared" si="0"/>
        <v>58.9266</v>
      </c>
      <c r="O15" s="7">
        <f t="shared" si="8"/>
        <v>181.493928</v>
      </c>
      <c r="P15" s="8">
        <f t="shared" si="11"/>
        <v>2.94633</v>
      </c>
      <c r="Q15" s="7">
        <f t="shared" si="9"/>
        <v>9.0746964</v>
      </c>
      <c r="R15" s="7">
        <f t="shared" si="10"/>
        <v>2527.9426243999997</v>
      </c>
    </row>
    <row r="16" spans="1:18" s="4" customFormat="1" ht="13.5" customHeight="1">
      <c r="A16" s="1">
        <v>13</v>
      </c>
      <c r="B16" s="7">
        <v>29.7</v>
      </c>
      <c r="C16" s="7">
        <f t="shared" si="1"/>
        <v>59.4</v>
      </c>
      <c r="D16" s="7">
        <f t="shared" si="2"/>
        <v>415.8</v>
      </c>
      <c r="E16" s="7">
        <f t="shared" si="3"/>
        <v>1081.971</v>
      </c>
      <c r="F16" s="37">
        <v>1362</v>
      </c>
      <c r="G16" s="37">
        <v>1352</v>
      </c>
      <c r="H16" s="5">
        <f t="shared" si="4"/>
        <v>10</v>
      </c>
      <c r="I16" s="33">
        <f t="shared" si="5"/>
        <v>486</v>
      </c>
      <c r="J16" s="5">
        <v>17710</v>
      </c>
      <c r="K16" s="5">
        <v>17470</v>
      </c>
      <c r="L16" s="5">
        <f t="shared" si="6"/>
        <v>240</v>
      </c>
      <c r="M16" s="8">
        <f t="shared" si="7"/>
        <v>8.111999999999998</v>
      </c>
      <c r="N16" s="8">
        <f t="shared" si="0"/>
        <v>248.11200000000002</v>
      </c>
      <c r="O16" s="7">
        <f t="shared" si="8"/>
        <v>764.18496</v>
      </c>
      <c r="P16" s="8">
        <f t="shared" si="11"/>
        <v>12.405600000000002</v>
      </c>
      <c r="Q16" s="7">
        <f t="shared" si="9"/>
        <v>38.209248</v>
      </c>
      <c r="R16" s="7">
        <f t="shared" si="10"/>
        <v>2845.565208</v>
      </c>
    </row>
    <row r="17" spans="1:18" s="4" customFormat="1" ht="13.5" customHeight="1">
      <c r="A17" s="1">
        <v>14</v>
      </c>
      <c r="B17" s="7">
        <v>27.2</v>
      </c>
      <c r="C17" s="7">
        <f t="shared" si="1"/>
        <v>54.4</v>
      </c>
      <c r="D17" s="7">
        <f t="shared" si="2"/>
        <v>380.8</v>
      </c>
      <c r="E17" s="7">
        <f t="shared" si="3"/>
        <v>990.896</v>
      </c>
      <c r="F17" s="2">
        <v>243</v>
      </c>
      <c r="G17" s="2">
        <v>222</v>
      </c>
      <c r="H17" s="5">
        <f t="shared" si="4"/>
        <v>21</v>
      </c>
      <c r="I17" s="33">
        <f t="shared" si="5"/>
        <v>1020.6</v>
      </c>
      <c r="J17" s="5">
        <v>6369</v>
      </c>
      <c r="K17" s="5">
        <v>6170</v>
      </c>
      <c r="L17" s="5">
        <f t="shared" si="6"/>
        <v>199</v>
      </c>
      <c r="M17" s="8">
        <f t="shared" si="7"/>
        <v>6.7261999999999995</v>
      </c>
      <c r="N17" s="8">
        <f t="shared" si="0"/>
        <v>205.7262</v>
      </c>
      <c r="O17" s="7">
        <f t="shared" si="8"/>
        <v>633.636696</v>
      </c>
      <c r="P17" s="8">
        <f t="shared" si="11"/>
        <v>10.28631</v>
      </c>
      <c r="Q17" s="7">
        <f t="shared" si="9"/>
        <v>31.6818348</v>
      </c>
      <c r="R17" s="7">
        <f t="shared" si="10"/>
        <v>3112.0145308</v>
      </c>
    </row>
    <row r="18" spans="1:18" s="4" customFormat="1" ht="13.5" customHeight="1">
      <c r="A18" s="1">
        <v>15</v>
      </c>
      <c r="B18" s="7">
        <v>41.9</v>
      </c>
      <c r="C18" s="7">
        <f t="shared" si="1"/>
        <v>83.8</v>
      </c>
      <c r="D18" s="7">
        <f t="shared" si="2"/>
        <v>586.6</v>
      </c>
      <c r="E18" s="7">
        <f t="shared" si="3"/>
        <v>1526.417</v>
      </c>
      <c r="F18" s="2">
        <v>1825</v>
      </c>
      <c r="G18" s="2">
        <v>1809</v>
      </c>
      <c r="H18" s="5">
        <f t="shared" si="4"/>
        <v>16</v>
      </c>
      <c r="I18" s="33">
        <f t="shared" si="5"/>
        <v>777.6</v>
      </c>
      <c r="J18" s="5">
        <v>10338</v>
      </c>
      <c r="K18" s="5">
        <v>10155</v>
      </c>
      <c r="L18" s="5">
        <f t="shared" si="6"/>
        <v>183</v>
      </c>
      <c r="M18" s="8">
        <f t="shared" si="7"/>
        <v>6.1854</v>
      </c>
      <c r="N18" s="8">
        <f t="shared" si="0"/>
        <v>189.18540000000002</v>
      </c>
      <c r="O18" s="7">
        <f t="shared" si="8"/>
        <v>582.6910320000001</v>
      </c>
      <c r="P18" s="8">
        <f t="shared" si="11"/>
        <v>9.459270000000002</v>
      </c>
      <c r="Q18" s="7">
        <f t="shared" si="9"/>
        <v>29.134551600000005</v>
      </c>
      <c r="R18" s="7">
        <f t="shared" si="10"/>
        <v>3586.2425836</v>
      </c>
    </row>
    <row r="19" spans="1:18" s="31" customFormat="1" ht="13.5" customHeight="1">
      <c r="A19" s="19">
        <v>16</v>
      </c>
      <c r="B19" s="20">
        <v>57.2</v>
      </c>
      <c r="C19" s="20">
        <f t="shared" si="1"/>
        <v>114.4</v>
      </c>
      <c r="D19" s="20">
        <f t="shared" si="2"/>
        <v>800.8000000000001</v>
      </c>
      <c r="E19" s="7">
        <f t="shared" si="3"/>
        <v>2083.7960000000003</v>
      </c>
      <c r="F19" s="2">
        <v>694</v>
      </c>
      <c r="G19" s="2">
        <v>688</v>
      </c>
      <c r="H19" s="5">
        <f t="shared" si="4"/>
        <v>6</v>
      </c>
      <c r="I19" s="33">
        <f t="shared" si="5"/>
        <v>291.6</v>
      </c>
      <c r="J19" s="5">
        <v>5822</v>
      </c>
      <c r="K19" s="5">
        <v>5771</v>
      </c>
      <c r="L19" s="29">
        <f t="shared" si="6"/>
        <v>51</v>
      </c>
      <c r="M19" s="30">
        <f t="shared" si="7"/>
        <v>1.7237999999999998</v>
      </c>
      <c r="N19" s="30">
        <f t="shared" si="0"/>
        <v>52.723800000000004</v>
      </c>
      <c r="O19" s="20">
        <f t="shared" si="8"/>
        <v>162.389304</v>
      </c>
      <c r="P19" s="8">
        <f t="shared" si="11"/>
        <v>2.6361900000000005</v>
      </c>
      <c r="Q19" s="20">
        <f t="shared" si="9"/>
        <v>8.119465200000002</v>
      </c>
      <c r="R19" s="20">
        <f t="shared" si="10"/>
        <v>3461.1047691999997</v>
      </c>
    </row>
    <row r="20" spans="1:18" s="4" customFormat="1" ht="13.5" customHeight="1">
      <c r="A20" s="1">
        <v>17</v>
      </c>
      <c r="B20" s="7">
        <v>28.5</v>
      </c>
      <c r="C20" s="7">
        <f t="shared" si="1"/>
        <v>57</v>
      </c>
      <c r="D20" s="7">
        <f t="shared" si="2"/>
        <v>399</v>
      </c>
      <c r="E20" s="7">
        <f t="shared" si="3"/>
        <v>1038.2549999999999</v>
      </c>
      <c r="F20" s="2">
        <v>119</v>
      </c>
      <c r="G20" s="2">
        <v>114</v>
      </c>
      <c r="H20" s="5">
        <f t="shared" si="4"/>
        <v>5</v>
      </c>
      <c r="I20" s="33">
        <f t="shared" si="5"/>
        <v>243</v>
      </c>
      <c r="J20" s="5">
        <v>7963</v>
      </c>
      <c r="K20" s="5">
        <v>7844</v>
      </c>
      <c r="L20" s="5">
        <f t="shared" si="6"/>
        <v>119</v>
      </c>
      <c r="M20" s="8">
        <f t="shared" si="7"/>
        <v>4.0222</v>
      </c>
      <c r="N20" s="8">
        <f t="shared" si="0"/>
        <v>123.02220000000001</v>
      </c>
      <c r="O20" s="7">
        <f t="shared" si="8"/>
        <v>378.90837600000003</v>
      </c>
      <c r="P20" s="8">
        <f t="shared" si="11"/>
        <v>6.151110000000001</v>
      </c>
      <c r="Q20" s="7">
        <f t="shared" si="9"/>
        <v>18.945418800000002</v>
      </c>
      <c r="R20" s="7">
        <f t="shared" si="10"/>
        <v>2135.1087948</v>
      </c>
    </row>
    <row r="21" spans="1:18" s="4" customFormat="1" ht="13.5" customHeight="1">
      <c r="A21" s="1">
        <v>18</v>
      </c>
      <c r="B21" s="7">
        <v>41.7</v>
      </c>
      <c r="C21" s="7">
        <f t="shared" si="1"/>
        <v>83.4</v>
      </c>
      <c r="D21" s="7">
        <f t="shared" si="2"/>
        <v>583.8000000000001</v>
      </c>
      <c r="E21" s="7">
        <f t="shared" si="3"/>
        <v>1519.131</v>
      </c>
      <c r="F21" s="2">
        <v>186</v>
      </c>
      <c r="G21" s="2">
        <v>184</v>
      </c>
      <c r="H21" s="5">
        <f t="shared" si="4"/>
        <v>2</v>
      </c>
      <c r="I21" s="33">
        <f t="shared" si="5"/>
        <v>97.2</v>
      </c>
      <c r="J21" s="5">
        <v>3967</v>
      </c>
      <c r="K21" s="5">
        <v>3891</v>
      </c>
      <c r="L21" s="5">
        <f t="shared" si="6"/>
        <v>76</v>
      </c>
      <c r="M21" s="8">
        <f t="shared" si="7"/>
        <v>2.5687999999999995</v>
      </c>
      <c r="N21" s="8">
        <f t="shared" si="0"/>
        <v>78.56880000000001</v>
      </c>
      <c r="O21" s="7">
        <f t="shared" si="8"/>
        <v>241.99190400000003</v>
      </c>
      <c r="P21" s="8">
        <f t="shared" si="11"/>
        <v>3.9284400000000006</v>
      </c>
      <c r="Q21" s="7">
        <f t="shared" si="9"/>
        <v>12.099595200000001</v>
      </c>
      <c r="R21" s="7">
        <f t="shared" si="10"/>
        <v>2537.6224991999998</v>
      </c>
    </row>
    <row r="22" spans="1:18" s="4" customFormat="1" ht="13.5" customHeight="1">
      <c r="A22" s="1">
        <v>19</v>
      </c>
      <c r="B22" s="7">
        <v>57.3</v>
      </c>
      <c r="C22" s="7">
        <f t="shared" si="1"/>
        <v>114.6</v>
      </c>
      <c r="D22" s="7">
        <f t="shared" si="2"/>
        <v>802.1999999999999</v>
      </c>
      <c r="E22" s="7">
        <f t="shared" si="3"/>
        <v>2087.439</v>
      </c>
      <c r="F22" s="2">
        <v>884</v>
      </c>
      <c r="G22" s="2">
        <v>884</v>
      </c>
      <c r="H22" s="5">
        <f t="shared" si="4"/>
        <v>0</v>
      </c>
      <c r="I22" s="33">
        <f t="shared" si="5"/>
        <v>0</v>
      </c>
      <c r="J22" s="5">
        <v>2911</v>
      </c>
      <c r="K22" s="5">
        <v>2908</v>
      </c>
      <c r="L22" s="5">
        <f t="shared" si="6"/>
        <v>3</v>
      </c>
      <c r="M22" s="8">
        <f t="shared" si="7"/>
        <v>0.10139999999999999</v>
      </c>
      <c r="N22" s="8">
        <f t="shared" si="0"/>
        <v>3.1014</v>
      </c>
      <c r="O22" s="7">
        <f t="shared" si="8"/>
        <v>9.552312</v>
      </c>
      <c r="P22" s="8">
        <f t="shared" si="11"/>
        <v>0.15507</v>
      </c>
      <c r="Q22" s="7">
        <f t="shared" si="9"/>
        <v>0.47761560000000003</v>
      </c>
      <c r="R22" s="7">
        <f t="shared" si="10"/>
        <v>3014.268927599999</v>
      </c>
    </row>
    <row r="23" spans="1:18" s="4" customFormat="1" ht="13.5" customHeight="1">
      <c r="A23" s="1">
        <v>20</v>
      </c>
      <c r="B23" s="7">
        <v>27.4</v>
      </c>
      <c r="C23" s="7">
        <f t="shared" si="1"/>
        <v>54.8</v>
      </c>
      <c r="D23" s="7">
        <f t="shared" si="2"/>
        <v>383.59999999999997</v>
      </c>
      <c r="E23" s="7">
        <f t="shared" si="3"/>
        <v>998.1819999999999</v>
      </c>
      <c r="F23" s="38">
        <v>144</v>
      </c>
      <c r="G23" s="38">
        <v>142</v>
      </c>
      <c r="H23" s="5">
        <f t="shared" si="4"/>
        <v>2</v>
      </c>
      <c r="I23" s="33">
        <f t="shared" si="5"/>
        <v>97.2</v>
      </c>
      <c r="J23" s="5">
        <v>2040</v>
      </c>
      <c r="K23" s="5">
        <v>1970</v>
      </c>
      <c r="L23" s="5">
        <f t="shared" si="6"/>
        <v>70</v>
      </c>
      <c r="M23" s="8">
        <f t="shared" si="7"/>
        <v>2.3659999999999997</v>
      </c>
      <c r="N23" s="8">
        <f t="shared" si="0"/>
        <v>72.366</v>
      </c>
      <c r="O23" s="7">
        <f t="shared" si="8"/>
        <v>222.88728</v>
      </c>
      <c r="P23" s="8">
        <f t="shared" si="11"/>
        <v>3.6183</v>
      </c>
      <c r="Q23" s="7">
        <f t="shared" si="9"/>
        <v>11.144364000000001</v>
      </c>
      <c r="R23" s="7">
        <f t="shared" si="10"/>
        <v>1767.8136439999998</v>
      </c>
    </row>
    <row r="24" spans="1:18" s="4" customFormat="1" ht="13.5" customHeight="1">
      <c r="A24" s="1">
        <v>21</v>
      </c>
      <c r="B24" s="7">
        <v>42.1</v>
      </c>
      <c r="C24" s="7">
        <f t="shared" si="1"/>
        <v>84.2</v>
      </c>
      <c r="D24" s="7">
        <f t="shared" si="2"/>
        <v>589.4</v>
      </c>
      <c r="E24" s="7">
        <f t="shared" si="3"/>
        <v>1533.703</v>
      </c>
      <c r="F24" s="2">
        <v>476</v>
      </c>
      <c r="G24" s="2">
        <v>466</v>
      </c>
      <c r="H24" s="5">
        <f t="shared" si="4"/>
        <v>10</v>
      </c>
      <c r="I24" s="33">
        <f t="shared" si="5"/>
        <v>486</v>
      </c>
      <c r="J24" s="5">
        <v>5156</v>
      </c>
      <c r="K24" s="5">
        <v>5039</v>
      </c>
      <c r="L24" s="5">
        <f t="shared" si="6"/>
        <v>117</v>
      </c>
      <c r="M24" s="8">
        <f t="shared" si="7"/>
        <v>3.9545999999999997</v>
      </c>
      <c r="N24" s="8">
        <f t="shared" si="0"/>
        <v>120.9546</v>
      </c>
      <c r="O24" s="7">
        <f t="shared" si="8"/>
        <v>372.540168</v>
      </c>
      <c r="P24" s="8">
        <f t="shared" si="11"/>
        <v>6.0477300000000005</v>
      </c>
      <c r="Q24" s="7">
        <f t="shared" si="9"/>
        <v>18.6270084</v>
      </c>
      <c r="R24" s="7">
        <f t="shared" si="10"/>
        <v>3084.4701763999997</v>
      </c>
    </row>
    <row r="25" spans="1:18" s="4" customFormat="1" ht="13.5" customHeight="1">
      <c r="A25" s="1">
        <v>22</v>
      </c>
      <c r="B25" s="7">
        <v>57.1</v>
      </c>
      <c r="C25" s="7">
        <f t="shared" si="1"/>
        <v>114.2</v>
      </c>
      <c r="D25" s="7">
        <f t="shared" si="2"/>
        <v>799.4</v>
      </c>
      <c r="E25" s="7">
        <f t="shared" si="3"/>
        <v>2080.1530000000002</v>
      </c>
      <c r="F25" s="2">
        <v>695</v>
      </c>
      <c r="G25" s="2">
        <v>690</v>
      </c>
      <c r="H25" s="5">
        <f t="shared" si="4"/>
        <v>5</v>
      </c>
      <c r="I25" s="33">
        <f t="shared" si="5"/>
        <v>243</v>
      </c>
      <c r="J25" s="5">
        <v>6488</v>
      </c>
      <c r="K25" s="5">
        <v>6347</v>
      </c>
      <c r="L25" s="5">
        <f t="shared" si="6"/>
        <v>141</v>
      </c>
      <c r="M25" s="8">
        <f t="shared" si="7"/>
        <v>4.7658</v>
      </c>
      <c r="N25" s="8">
        <f t="shared" si="0"/>
        <v>145.7658</v>
      </c>
      <c r="O25" s="7">
        <f t="shared" si="8"/>
        <v>448.95866400000006</v>
      </c>
      <c r="P25" s="8">
        <f t="shared" si="11"/>
        <v>7.288290000000001</v>
      </c>
      <c r="Q25" s="7">
        <f t="shared" si="9"/>
        <v>22.4479332</v>
      </c>
      <c r="R25" s="7">
        <f t="shared" si="10"/>
        <v>3708.1595972000005</v>
      </c>
    </row>
    <row r="26" spans="1:18" s="4" customFormat="1" ht="13.5" customHeight="1">
      <c r="A26" s="1">
        <v>23</v>
      </c>
      <c r="B26" s="7">
        <v>27.5</v>
      </c>
      <c r="C26" s="7">
        <f t="shared" si="1"/>
        <v>55</v>
      </c>
      <c r="D26" s="7">
        <f t="shared" si="2"/>
        <v>385</v>
      </c>
      <c r="E26" s="7">
        <f t="shared" si="3"/>
        <v>1001.825</v>
      </c>
      <c r="F26" s="2">
        <v>770</v>
      </c>
      <c r="G26" s="2">
        <v>755</v>
      </c>
      <c r="H26" s="5">
        <f t="shared" si="4"/>
        <v>15</v>
      </c>
      <c r="I26" s="33">
        <f t="shared" si="5"/>
        <v>729</v>
      </c>
      <c r="J26" s="5">
        <v>5983</v>
      </c>
      <c r="K26" s="5">
        <v>5864</v>
      </c>
      <c r="L26" s="5">
        <f t="shared" si="6"/>
        <v>119</v>
      </c>
      <c r="M26" s="8">
        <f t="shared" si="7"/>
        <v>4.0222</v>
      </c>
      <c r="N26" s="8">
        <f t="shared" si="0"/>
        <v>123.02220000000001</v>
      </c>
      <c r="O26" s="7">
        <f t="shared" si="8"/>
        <v>378.90837600000003</v>
      </c>
      <c r="P26" s="8">
        <f t="shared" si="11"/>
        <v>6.151110000000001</v>
      </c>
      <c r="Q26" s="7">
        <f t="shared" si="9"/>
        <v>18.945418800000002</v>
      </c>
      <c r="R26" s="7">
        <f t="shared" si="10"/>
        <v>2568.6787947999997</v>
      </c>
    </row>
    <row r="27" spans="1:18" s="4" customFormat="1" ht="13.5" customHeight="1">
      <c r="A27" s="1">
        <v>24</v>
      </c>
      <c r="B27" s="7">
        <v>41.6</v>
      </c>
      <c r="C27" s="7">
        <f t="shared" si="1"/>
        <v>83.2</v>
      </c>
      <c r="D27" s="7">
        <f t="shared" si="2"/>
        <v>582.4</v>
      </c>
      <c r="E27" s="7">
        <f t="shared" si="3"/>
        <v>1515.488</v>
      </c>
      <c r="F27" s="2">
        <v>987</v>
      </c>
      <c r="G27" s="2">
        <v>978</v>
      </c>
      <c r="H27" s="5">
        <f t="shared" si="4"/>
        <v>9</v>
      </c>
      <c r="I27" s="33">
        <f t="shared" si="5"/>
        <v>437.40000000000003</v>
      </c>
      <c r="J27" s="5">
        <v>7064</v>
      </c>
      <c r="K27" s="5">
        <v>6918</v>
      </c>
      <c r="L27" s="5">
        <f t="shared" si="6"/>
        <v>146</v>
      </c>
      <c r="M27" s="8">
        <f t="shared" si="7"/>
        <v>4.934799999999999</v>
      </c>
      <c r="N27" s="8">
        <f t="shared" si="0"/>
        <v>150.9348</v>
      </c>
      <c r="O27" s="7">
        <f t="shared" si="8"/>
        <v>464.879184</v>
      </c>
      <c r="P27" s="8">
        <f t="shared" si="11"/>
        <v>7.54674</v>
      </c>
      <c r="Q27" s="7">
        <f t="shared" si="9"/>
        <v>23.2439592</v>
      </c>
      <c r="R27" s="7">
        <f t="shared" si="10"/>
        <v>3106.6111432000002</v>
      </c>
    </row>
    <row r="28" spans="1:18" s="4" customFormat="1" ht="13.5" customHeight="1">
      <c r="A28" s="1">
        <v>25</v>
      </c>
      <c r="B28" s="7">
        <v>56.8</v>
      </c>
      <c r="C28" s="7">
        <f t="shared" si="1"/>
        <v>113.6</v>
      </c>
      <c r="D28" s="7">
        <f t="shared" si="2"/>
        <v>795.1999999999999</v>
      </c>
      <c r="E28" s="7">
        <f t="shared" si="3"/>
        <v>2069.2239999999997</v>
      </c>
      <c r="F28" s="2">
        <v>667</v>
      </c>
      <c r="G28" s="2">
        <v>661</v>
      </c>
      <c r="H28" s="5">
        <f t="shared" si="4"/>
        <v>6</v>
      </c>
      <c r="I28" s="33">
        <f t="shared" si="5"/>
        <v>291.6</v>
      </c>
      <c r="J28" s="5">
        <v>4738</v>
      </c>
      <c r="K28" s="5">
        <v>4623</v>
      </c>
      <c r="L28" s="5">
        <f t="shared" si="6"/>
        <v>115</v>
      </c>
      <c r="M28" s="8">
        <f t="shared" si="7"/>
        <v>3.8869999999999996</v>
      </c>
      <c r="N28" s="8">
        <f t="shared" si="0"/>
        <v>118.887</v>
      </c>
      <c r="O28" s="7">
        <f t="shared" si="8"/>
        <v>366.17196</v>
      </c>
      <c r="P28" s="8">
        <f t="shared" si="11"/>
        <v>5.94435</v>
      </c>
      <c r="Q28" s="7">
        <f t="shared" si="9"/>
        <v>18.308598</v>
      </c>
      <c r="R28" s="7">
        <f t="shared" si="10"/>
        <v>3654.1045579999995</v>
      </c>
    </row>
    <row r="29" spans="1:18" s="4" customFormat="1" ht="13.5" customHeight="1">
      <c r="A29" s="1">
        <v>26</v>
      </c>
      <c r="B29" s="7">
        <v>27.1</v>
      </c>
      <c r="C29" s="7">
        <f t="shared" si="1"/>
        <v>54.2</v>
      </c>
      <c r="D29" s="7">
        <f t="shared" si="2"/>
        <v>379.40000000000003</v>
      </c>
      <c r="E29" s="7">
        <f t="shared" si="3"/>
        <v>987.253</v>
      </c>
      <c r="F29" s="2">
        <v>680</v>
      </c>
      <c r="G29" s="2">
        <v>670</v>
      </c>
      <c r="H29" s="5">
        <f t="shared" si="4"/>
        <v>10</v>
      </c>
      <c r="I29" s="33">
        <f t="shared" si="5"/>
        <v>486</v>
      </c>
      <c r="J29" s="5">
        <v>3699</v>
      </c>
      <c r="K29" s="5">
        <v>3622</v>
      </c>
      <c r="L29" s="5">
        <f t="shared" si="6"/>
        <v>77</v>
      </c>
      <c r="M29" s="8">
        <f t="shared" si="7"/>
        <v>2.6026</v>
      </c>
      <c r="N29" s="8">
        <f t="shared" si="0"/>
        <v>79.60260000000001</v>
      </c>
      <c r="O29" s="7">
        <f t="shared" si="8"/>
        <v>245.17600800000002</v>
      </c>
      <c r="P29" s="8">
        <f t="shared" si="11"/>
        <v>3.980130000000001</v>
      </c>
      <c r="Q29" s="7">
        <f t="shared" si="9"/>
        <v>12.258800400000004</v>
      </c>
      <c r="R29" s="7">
        <f t="shared" si="10"/>
        <v>2164.2878084</v>
      </c>
    </row>
    <row r="30" spans="1:18" s="4" customFormat="1" ht="13.5" customHeight="1">
      <c r="A30" s="1">
        <v>27</v>
      </c>
      <c r="B30" s="7">
        <v>42.5</v>
      </c>
      <c r="C30" s="7">
        <f t="shared" si="1"/>
        <v>85</v>
      </c>
      <c r="D30" s="7">
        <f t="shared" si="2"/>
        <v>595</v>
      </c>
      <c r="E30" s="7">
        <f t="shared" si="3"/>
        <v>1548.275</v>
      </c>
      <c r="F30" s="2">
        <v>238</v>
      </c>
      <c r="G30" s="2">
        <v>236</v>
      </c>
      <c r="H30" s="5">
        <f t="shared" si="4"/>
        <v>2</v>
      </c>
      <c r="I30" s="33">
        <f t="shared" si="5"/>
        <v>97.2</v>
      </c>
      <c r="J30" s="5">
        <v>3833</v>
      </c>
      <c r="K30" s="5">
        <v>3759</v>
      </c>
      <c r="L30" s="5">
        <f t="shared" si="6"/>
        <v>74</v>
      </c>
      <c r="M30" s="8">
        <f t="shared" si="7"/>
        <v>2.5012</v>
      </c>
      <c r="N30" s="8">
        <f t="shared" si="0"/>
        <v>76.5012</v>
      </c>
      <c r="O30" s="7">
        <f t="shared" si="8"/>
        <v>235.623696</v>
      </c>
      <c r="P30" s="8">
        <f t="shared" si="11"/>
        <v>3.82506</v>
      </c>
      <c r="Q30" s="7">
        <f t="shared" si="9"/>
        <v>11.7811848</v>
      </c>
      <c r="R30" s="7">
        <f t="shared" si="10"/>
        <v>2572.8798808</v>
      </c>
    </row>
    <row r="31" spans="1:18" s="4" customFormat="1" ht="13.5" customHeight="1">
      <c r="A31" s="1">
        <v>28</v>
      </c>
      <c r="B31" s="7">
        <v>57.2</v>
      </c>
      <c r="C31" s="7">
        <f t="shared" si="1"/>
        <v>114.4</v>
      </c>
      <c r="D31" s="7">
        <f t="shared" si="2"/>
        <v>800.8000000000001</v>
      </c>
      <c r="E31" s="7">
        <f t="shared" si="3"/>
        <v>2083.7960000000003</v>
      </c>
      <c r="F31" s="2">
        <v>331</v>
      </c>
      <c r="G31" s="2">
        <v>326</v>
      </c>
      <c r="H31" s="5">
        <f t="shared" si="4"/>
        <v>5</v>
      </c>
      <c r="I31" s="33">
        <f t="shared" si="5"/>
        <v>243</v>
      </c>
      <c r="J31" s="5">
        <v>1919</v>
      </c>
      <c r="K31" s="5">
        <v>1883</v>
      </c>
      <c r="L31" s="5">
        <f t="shared" si="6"/>
        <v>36</v>
      </c>
      <c r="M31" s="8">
        <f t="shared" si="7"/>
        <v>1.2167999999999999</v>
      </c>
      <c r="N31" s="8">
        <f t="shared" si="0"/>
        <v>37.2168</v>
      </c>
      <c r="O31" s="7">
        <f t="shared" si="8"/>
        <v>114.627744</v>
      </c>
      <c r="P31" s="8">
        <f t="shared" si="11"/>
        <v>1.86084</v>
      </c>
      <c r="Q31" s="7">
        <f t="shared" si="9"/>
        <v>5.7313872</v>
      </c>
      <c r="R31" s="7">
        <f t="shared" si="10"/>
        <v>3362.3551312</v>
      </c>
    </row>
    <row r="32" spans="1:18" s="4" customFormat="1" ht="13.5" customHeight="1">
      <c r="A32" s="1">
        <v>29</v>
      </c>
      <c r="B32" s="7">
        <v>27.6</v>
      </c>
      <c r="C32" s="7">
        <f t="shared" si="1"/>
        <v>55.2</v>
      </c>
      <c r="D32" s="7">
        <f t="shared" si="2"/>
        <v>386.40000000000003</v>
      </c>
      <c r="E32" s="7">
        <f t="shared" si="3"/>
        <v>1005.4680000000001</v>
      </c>
      <c r="F32" s="38">
        <v>359</v>
      </c>
      <c r="G32" s="38">
        <v>353</v>
      </c>
      <c r="H32" s="5">
        <f t="shared" si="4"/>
        <v>6</v>
      </c>
      <c r="I32" s="33">
        <f t="shared" si="5"/>
        <v>291.6</v>
      </c>
      <c r="J32" s="5">
        <v>6793</v>
      </c>
      <c r="K32" s="5">
        <v>6647</v>
      </c>
      <c r="L32" s="5">
        <f t="shared" si="6"/>
        <v>146</v>
      </c>
      <c r="M32" s="8">
        <f t="shared" si="7"/>
        <v>4.934799999999999</v>
      </c>
      <c r="N32" s="8">
        <f t="shared" si="0"/>
        <v>150.9348</v>
      </c>
      <c r="O32" s="7">
        <f t="shared" si="8"/>
        <v>464.879184</v>
      </c>
      <c r="P32" s="8">
        <f t="shared" si="11"/>
        <v>7.54674</v>
      </c>
      <c r="Q32" s="7">
        <f t="shared" si="9"/>
        <v>23.2439592</v>
      </c>
      <c r="R32" s="7">
        <f t="shared" si="10"/>
        <v>2226.7911432</v>
      </c>
    </row>
    <row r="33" spans="1:18" s="4" customFormat="1" ht="13.5" customHeight="1">
      <c r="A33" s="1">
        <v>30</v>
      </c>
      <c r="B33" s="7">
        <v>42.5</v>
      </c>
      <c r="C33" s="7">
        <f t="shared" si="1"/>
        <v>85</v>
      </c>
      <c r="D33" s="7">
        <f t="shared" si="2"/>
        <v>595</v>
      </c>
      <c r="E33" s="7">
        <f t="shared" si="3"/>
        <v>1548.275</v>
      </c>
      <c r="F33" s="2">
        <v>691</v>
      </c>
      <c r="G33" s="2">
        <v>682</v>
      </c>
      <c r="H33" s="5">
        <f t="shared" si="4"/>
        <v>9</v>
      </c>
      <c r="I33" s="33">
        <f t="shared" si="5"/>
        <v>437.40000000000003</v>
      </c>
      <c r="J33" s="5">
        <v>10304</v>
      </c>
      <c r="K33" s="5">
        <v>10086</v>
      </c>
      <c r="L33" s="5">
        <f t="shared" si="6"/>
        <v>218</v>
      </c>
      <c r="M33" s="8">
        <f t="shared" si="7"/>
        <v>7.368399999999999</v>
      </c>
      <c r="N33" s="8">
        <f t="shared" si="0"/>
        <v>225.3684</v>
      </c>
      <c r="O33" s="7">
        <f t="shared" si="8"/>
        <v>694.134672</v>
      </c>
      <c r="P33" s="8">
        <f t="shared" si="11"/>
        <v>11.26842</v>
      </c>
      <c r="Q33" s="7">
        <f t="shared" si="9"/>
        <v>34.7067336</v>
      </c>
      <c r="R33" s="7">
        <f t="shared" si="10"/>
        <v>3394.5164056000003</v>
      </c>
    </row>
    <row r="34" spans="1:18" s="31" customFormat="1" ht="13.5" customHeight="1">
      <c r="A34" s="19">
        <v>31</v>
      </c>
      <c r="B34" s="20">
        <v>42</v>
      </c>
      <c r="C34" s="20">
        <f t="shared" si="1"/>
        <v>84</v>
      </c>
      <c r="D34" s="20">
        <f t="shared" si="2"/>
        <v>588</v>
      </c>
      <c r="E34" s="7">
        <f t="shared" si="3"/>
        <v>1530.06</v>
      </c>
      <c r="F34" s="37">
        <v>1109</v>
      </c>
      <c r="G34" s="37">
        <v>1099</v>
      </c>
      <c r="H34" s="5">
        <f t="shared" si="4"/>
        <v>10</v>
      </c>
      <c r="I34" s="33">
        <f t="shared" si="5"/>
        <v>486</v>
      </c>
      <c r="J34" s="5">
        <v>4534</v>
      </c>
      <c r="K34" s="5">
        <v>4394</v>
      </c>
      <c r="L34" s="29">
        <f t="shared" si="6"/>
        <v>140</v>
      </c>
      <c r="M34" s="30">
        <f t="shared" si="7"/>
        <v>4.731999999999999</v>
      </c>
      <c r="N34" s="30">
        <f t="shared" si="0"/>
        <v>144.732</v>
      </c>
      <c r="O34" s="20">
        <f t="shared" si="8"/>
        <v>445.77456</v>
      </c>
      <c r="P34" s="8">
        <f t="shared" si="11"/>
        <v>7.2366</v>
      </c>
      <c r="Q34" s="20">
        <f t="shared" si="9"/>
        <v>22.288728000000003</v>
      </c>
      <c r="R34" s="20">
        <f t="shared" si="10"/>
        <v>3156.123288</v>
      </c>
    </row>
    <row r="35" spans="1:18" s="4" customFormat="1" ht="13.5" customHeight="1">
      <c r="A35" s="1">
        <v>32</v>
      </c>
      <c r="B35" s="7">
        <v>27.4</v>
      </c>
      <c r="C35" s="7">
        <f t="shared" si="1"/>
        <v>54.8</v>
      </c>
      <c r="D35" s="7">
        <f t="shared" si="2"/>
        <v>383.59999999999997</v>
      </c>
      <c r="E35" s="7">
        <f t="shared" si="3"/>
        <v>998.1819999999999</v>
      </c>
      <c r="F35" s="2">
        <v>970</v>
      </c>
      <c r="G35" s="2">
        <v>963</v>
      </c>
      <c r="H35" s="5">
        <f t="shared" si="4"/>
        <v>7</v>
      </c>
      <c r="I35" s="33">
        <f t="shared" si="5"/>
        <v>340.2</v>
      </c>
      <c r="J35" s="5">
        <v>5124</v>
      </c>
      <c r="K35" s="5">
        <v>5055</v>
      </c>
      <c r="L35" s="5">
        <f t="shared" si="6"/>
        <v>69</v>
      </c>
      <c r="M35" s="8">
        <f t="shared" si="7"/>
        <v>2.3322</v>
      </c>
      <c r="N35" s="8">
        <f t="shared" si="0"/>
        <v>71.3322</v>
      </c>
      <c r="O35" s="7">
        <f t="shared" si="8"/>
        <v>219.703176</v>
      </c>
      <c r="P35" s="8">
        <f t="shared" si="11"/>
        <v>3.5666100000000003</v>
      </c>
      <c r="Q35" s="7">
        <f t="shared" si="9"/>
        <v>10.9851588</v>
      </c>
      <c r="R35" s="7">
        <f t="shared" si="10"/>
        <v>2007.4703347999998</v>
      </c>
    </row>
    <row r="36" spans="1:18" s="4" customFormat="1" ht="13.5" customHeight="1">
      <c r="A36" s="1">
        <v>33</v>
      </c>
      <c r="B36" s="7">
        <v>57.7</v>
      </c>
      <c r="C36" s="7">
        <f t="shared" si="1"/>
        <v>115.4</v>
      </c>
      <c r="D36" s="7">
        <f t="shared" si="2"/>
        <v>807.8000000000001</v>
      </c>
      <c r="E36" s="7">
        <f t="shared" si="3"/>
        <v>2102.011</v>
      </c>
      <c r="F36" s="2">
        <v>1998</v>
      </c>
      <c r="G36" s="2">
        <v>1983</v>
      </c>
      <c r="H36" s="5">
        <f t="shared" si="4"/>
        <v>15</v>
      </c>
      <c r="I36" s="33">
        <f t="shared" si="5"/>
        <v>729</v>
      </c>
      <c r="J36" s="5">
        <v>12711</v>
      </c>
      <c r="K36" s="5">
        <v>12517</v>
      </c>
      <c r="L36" s="5">
        <f t="shared" si="6"/>
        <v>194</v>
      </c>
      <c r="M36" s="8">
        <f t="shared" si="7"/>
        <v>6.557199999999999</v>
      </c>
      <c r="N36" s="8">
        <f t="shared" si="0"/>
        <v>200.55720000000002</v>
      </c>
      <c r="O36" s="7">
        <f t="shared" si="8"/>
        <v>617.7161760000001</v>
      </c>
      <c r="P36" s="8">
        <f t="shared" si="11"/>
        <v>10.027860000000002</v>
      </c>
      <c r="Q36" s="7">
        <f t="shared" si="9"/>
        <v>30.885808800000007</v>
      </c>
      <c r="R36" s="7">
        <f t="shared" si="10"/>
        <v>4402.8129848</v>
      </c>
    </row>
    <row r="37" spans="1:18" s="4" customFormat="1" ht="13.5" customHeight="1">
      <c r="A37" s="1">
        <v>34</v>
      </c>
      <c r="B37" s="7">
        <v>42</v>
      </c>
      <c r="C37" s="7">
        <f t="shared" si="1"/>
        <v>84</v>
      </c>
      <c r="D37" s="7">
        <f t="shared" si="2"/>
        <v>588</v>
      </c>
      <c r="E37" s="7">
        <f t="shared" si="3"/>
        <v>1530.06</v>
      </c>
      <c r="F37" s="2">
        <v>1034</v>
      </c>
      <c r="G37" s="2">
        <v>1023</v>
      </c>
      <c r="H37" s="5">
        <f t="shared" si="4"/>
        <v>11</v>
      </c>
      <c r="I37" s="33">
        <f t="shared" si="5"/>
        <v>534.6</v>
      </c>
      <c r="J37" s="5">
        <v>6548</v>
      </c>
      <c r="K37" s="5">
        <v>6411</v>
      </c>
      <c r="L37" s="5">
        <f t="shared" si="6"/>
        <v>137</v>
      </c>
      <c r="M37" s="8">
        <f t="shared" si="7"/>
        <v>4.630599999999999</v>
      </c>
      <c r="N37" s="8">
        <f t="shared" si="0"/>
        <v>141.63060000000002</v>
      </c>
      <c r="O37" s="7">
        <f t="shared" si="8"/>
        <v>436.22224800000004</v>
      </c>
      <c r="P37" s="8">
        <f t="shared" si="11"/>
        <v>7.081530000000001</v>
      </c>
      <c r="Q37" s="7">
        <f t="shared" si="9"/>
        <v>21.811112400000003</v>
      </c>
      <c r="R37" s="7">
        <f t="shared" si="10"/>
        <v>3194.6933604</v>
      </c>
    </row>
    <row r="38" spans="1:18" s="4" customFormat="1" ht="13.5" customHeight="1">
      <c r="A38" s="1">
        <v>35</v>
      </c>
      <c r="B38" s="7">
        <v>27.4</v>
      </c>
      <c r="C38" s="7">
        <f t="shared" si="1"/>
        <v>54.8</v>
      </c>
      <c r="D38" s="7">
        <f t="shared" si="2"/>
        <v>383.59999999999997</v>
      </c>
      <c r="E38" s="7">
        <f t="shared" si="3"/>
        <v>998.1819999999999</v>
      </c>
      <c r="F38" s="2">
        <v>488</v>
      </c>
      <c r="G38" s="2">
        <v>488</v>
      </c>
      <c r="H38" s="5">
        <f t="shared" si="4"/>
        <v>0</v>
      </c>
      <c r="I38" s="33">
        <f t="shared" si="5"/>
        <v>0</v>
      </c>
      <c r="J38" s="5">
        <v>1542</v>
      </c>
      <c r="K38" s="5">
        <v>1518</v>
      </c>
      <c r="L38" s="5">
        <f t="shared" si="6"/>
        <v>24</v>
      </c>
      <c r="M38" s="8">
        <f t="shared" si="7"/>
        <v>0.8111999999999999</v>
      </c>
      <c r="N38" s="8">
        <f t="shared" si="0"/>
        <v>24.8112</v>
      </c>
      <c r="O38" s="7">
        <f t="shared" si="8"/>
        <v>76.418496</v>
      </c>
      <c r="P38" s="8">
        <f t="shared" si="11"/>
        <v>1.24056</v>
      </c>
      <c r="Q38" s="7">
        <f t="shared" si="9"/>
        <v>3.8209248000000002</v>
      </c>
      <c r="R38" s="7">
        <f t="shared" si="10"/>
        <v>1516.8214208</v>
      </c>
    </row>
    <row r="39" spans="1:18" s="4" customFormat="1" ht="13.5" customHeight="1">
      <c r="A39" s="1">
        <v>36</v>
      </c>
      <c r="B39" s="7">
        <v>57.7</v>
      </c>
      <c r="C39" s="7">
        <f t="shared" si="1"/>
        <v>115.4</v>
      </c>
      <c r="D39" s="7">
        <f t="shared" si="2"/>
        <v>807.8000000000001</v>
      </c>
      <c r="E39" s="7">
        <f t="shared" si="3"/>
        <v>2102.011</v>
      </c>
      <c r="F39" s="37">
        <v>925</v>
      </c>
      <c r="G39" s="37">
        <v>922</v>
      </c>
      <c r="H39" s="5">
        <f t="shared" si="4"/>
        <v>3</v>
      </c>
      <c r="I39" s="33">
        <f t="shared" si="5"/>
        <v>145.8</v>
      </c>
      <c r="J39" s="5">
        <v>4102</v>
      </c>
      <c r="K39" s="5">
        <v>4089</v>
      </c>
      <c r="L39" s="5">
        <f t="shared" si="6"/>
        <v>13</v>
      </c>
      <c r="M39" s="8">
        <f t="shared" si="7"/>
        <v>0.43939999999999996</v>
      </c>
      <c r="N39" s="8">
        <f t="shared" si="0"/>
        <v>13.439400000000001</v>
      </c>
      <c r="O39" s="7">
        <f t="shared" si="8"/>
        <v>41.39335200000001</v>
      </c>
      <c r="P39" s="8">
        <f t="shared" si="11"/>
        <v>0.6719700000000001</v>
      </c>
      <c r="Q39" s="7">
        <f t="shared" si="9"/>
        <v>2.0696676000000003</v>
      </c>
      <c r="R39" s="7">
        <f t="shared" si="10"/>
        <v>3214.4740196000002</v>
      </c>
    </row>
    <row r="40" spans="1:18" s="4" customFormat="1" ht="13.5" customHeight="1">
      <c r="A40" s="1">
        <v>37</v>
      </c>
      <c r="B40" s="7">
        <v>41.8</v>
      </c>
      <c r="C40" s="7">
        <f t="shared" si="1"/>
        <v>83.6</v>
      </c>
      <c r="D40" s="7">
        <f t="shared" si="2"/>
        <v>585.1999999999999</v>
      </c>
      <c r="E40" s="7">
        <f t="shared" si="3"/>
        <v>1522.774</v>
      </c>
      <c r="F40" s="2">
        <v>648</v>
      </c>
      <c r="G40" s="2">
        <v>643</v>
      </c>
      <c r="H40" s="5">
        <f t="shared" si="4"/>
        <v>5</v>
      </c>
      <c r="I40" s="33">
        <f t="shared" si="5"/>
        <v>243</v>
      </c>
      <c r="J40" s="5">
        <v>4216</v>
      </c>
      <c r="K40" s="5">
        <v>4126</v>
      </c>
      <c r="L40" s="5">
        <f t="shared" si="6"/>
        <v>90</v>
      </c>
      <c r="M40" s="8">
        <f t="shared" si="7"/>
        <v>3.042</v>
      </c>
      <c r="N40" s="8">
        <f t="shared" si="0"/>
        <v>93.042</v>
      </c>
      <c r="O40" s="7">
        <f t="shared" si="8"/>
        <v>286.56936</v>
      </c>
      <c r="P40" s="8">
        <f t="shared" si="11"/>
        <v>4.6521</v>
      </c>
      <c r="Q40" s="7">
        <f t="shared" si="9"/>
        <v>14.328468</v>
      </c>
      <c r="R40" s="7">
        <f t="shared" si="10"/>
        <v>2735.4718279999997</v>
      </c>
    </row>
    <row r="41" spans="1:18" s="4" customFormat="1" ht="13.5" customHeight="1">
      <c r="A41" s="1">
        <v>38</v>
      </c>
      <c r="B41" s="7">
        <v>27.2</v>
      </c>
      <c r="C41" s="7">
        <f t="shared" si="1"/>
        <v>54.4</v>
      </c>
      <c r="D41" s="7">
        <f t="shared" si="2"/>
        <v>380.8</v>
      </c>
      <c r="E41" s="7">
        <f t="shared" si="3"/>
        <v>990.896</v>
      </c>
      <c r="F41" s="37">
        <v>43</v>
      </c>
      <c r="G41" s="37">
        <v>40</v>
      </c>
      <c r="H41" s="5">
        <f t="shared" si="4"/>
        <v>3</v>
      </c>
      <c r="I41" s="33">
        <f>SUM(H41*48.6)</f>
        <v>145.8</v>
      </c>
      <c r="J41" s="5">
        <v>4693</v>
      </c>
      <c r="K41" s="5">
        <v>4616</v>
      </c>
      <c r="L41" s="5">
        <f t="shared" si="6"/>
        <v>77</v>
      </c>
      <c r="M41" s="8">
        <f t="shared" si="7"/>
        <v>2.6026</v>
      </c>
      <c r="N41" s="8">
        <f t="shared" si="0"/>
        <v>79.60260000000001</v>
      </c>
      <c r="O41" s="7">
        <f t="shared" si="8"/>
        <v>245.17600800000002</v>
      </c>
      <c r="P41" s="8">
        <f t="shared" si="11"/>
        <v>3.980130000000001</v>
      </c>
      <c r="Q41" s="7">
        <f t="shared" si="9"/>
        <v>12.258800400000004</v>
      </c>
      <c r="R41" s="7">
        <f t="shared" si="10"/>
        <v>1829.3308084</v>
      </c>
    </row>
    <row r="42" spans="1:18" s="4" customFormat="1" ht="13.5" customHeight="1">
      <c r="A42" s="1">
        <v>39</v>
      </c>
      <c r="B42" s="7">
        <v>57.1</v>
      </c>
      <c r="C42" s="7">
        <f t="shared" si="1"/>
        <v>114.2</v>
      </c>
      <c r="D42" s="7">
        <f t="shared" si="2"/>
        <v>799.4</v>
      </c>
      <c r="E42" s="7">
        <f t="shared" si="3"/>
        <v>2080.1530000000002</v>
      </c>
      <c r="F42" s="37">
        <v>100</v>
      </c>
      <c r="G42" s="37">
        <v>85</v>
      </c>
      <c r="H42" s="5">
        <f t="shared" si="4"/>
        <v>15</v>
      </c>
      <c r="I42" s="33">
        <f t="shared" si="5"/>
        <v>729</v>
      </c>
      <c r="J42" s="5">
        <v>6079</v>
      </c>
      <c r="K42" s="5">
        <v>5923</v>
      </c>
      <c r="L42" s="5">
        <f t="shared" si="6"/>
        <v>156</v>
      </c>
      <c r="M42" s="8">
        <f t="shared" si="7"/>
        <v>5.272799999999999</v>
      </c>
      <c r="N42" s="8">
        <f t="shared" si="0"/>
        <v>161.27280000000002</v>
      </c>
      <c r="O42" s="7">
        <f t="shared" si="8"/>
        <v>496.7202240000001</v>
      </c>
      <c r="P42" s="8">
        <f t="shared" si="11"/>
        <v>8.063640000000001</v>
      </c>
      <c r="Q42" s="7">
        <f t="shared" si="9"/>
        <v>24.836011200000005</v>
      </c>
      <c r="R42" s="7">
        <f t="shared" si="10"/>
        <v>4244.3092352</v>
      </c>
    </row>
    <row r="43" spans="1:18" s="4" customFormat="1" ht="13.5" customHeight="1">
      <c r="A43" s="1">
        <v>40</v>
      </c>
      <c r="B43" s="7">
        <v>42</v>
      </c>
      <c r="C43" s="7">
        <f t="shared" si="1"/>
        <v>84</v>
      </c>
      <c r="D43" s="7">
        <f t="shared" si="2"/>
        <v>588</v>
      </c>
      <c r="E43" s="7">
        <f t="shared" si="3"/>
        <v>1530.06</v>
      </c>
      <c r="F43" s="2">
        <v>142</v>
      </c>
      <c r="G43" s="2">
        <v>136</v>
      </c>
      <c r="H43" s="5">
        <f t="shared" si="4"/>
        <v>6</v>
      </c>
      <c r="I43" s="33">
        <f t="shared" si="5"/>
        <v>291.6</v>
      </c>
      <c r="J43" s="5">
        <v>4628</v>
      </c>
      <c r="K43" s="5">
        <v>4534</v>
      </c>
      <c r="L43" s="5">
        <f t="shared" si="6"/>
        <v>94</v>
      </c>
      <c r="M43" s="8">
        <f t="shared" si="7"/>
        <v>3.1771999999999996</v>
      </c>
      <c r="N43" s="8">
        <f t="shared" si="0"/>
        <v>97.1772</v>
      </c>
      <c r="O43" s="7">
        <f t="shared" si="8"/>
        <v>299.305776</v>
      </c>
      <c r="P43" s="8">
        <f t="shared" si="11"/>
        <v>4.85886</v>
      </c>
      <c r="Q43" s="7">
        <f t="shared" si="9"/>
        <v>14.9652888</v>
      </c>
      <c r="R43" s="7">
        <f t="shared" si="10"/>
        <v>2807.9310648</v>
      </c>
    </row>
    <row r="44" spans="1:18" s="4" customFormat="1" ht="13.5" customHeight="1">
      <c r="A44" s="1">
        <v>41</v>
      </c>
      <c r="B44" s="7">
        <v>27.1</v>
      </c>
      <c r="C44" s="7">
        <f t="shared" si="1"/>
        <v>54.2</v>
      </c>
      <c r="D44" s="7">
        <f t="shared" si="2"/>
        <v>379.40000000000003</v>
      </c>
      <c r="E44" s="7">
        <f t="shared" si="3"/>
        <v>987.253</v>
      </c>
      <c r="F44" s="2">
        <v>1674</v>
      </c>
      <c r="G44" s="2">
        <v>1668</v>
      </c>
      <c r="H44" s="5">
        <f t="shared" si="4"/>
        <v>6</v>
      </c>
      <c r="I44" s="33">
        <f t="shared" si="5"/>
        <v>291.6</v>
      </c>
      <c r="J44" s="5">
        <v>7568</v>
      </c>
      <c r="K44" s="5">
        <v>7418</v>
      </c>
      <c r="L44" s="5">
        <f t="shared" si="6"/>
        <v>150</v>
      </c>
      <c r="M44" s="8">
        <f t="shared" si="7"/>
        <v>5.069999999999999</v>
      </c>
      <c r="N44" s="8">
        <f t="shared" si="0"/>
        <v>155.07000000000002</v>
      </c>
      <c r="O44" s="7">
        <f t="shared" si="8"/>
        <v>477.6156000000001</v>
      </c>
      <c r="P44" s="8">
        <f t="shared" si="11"/>
        <v>7.753500000000002</v>
      </c>
      <c r="Q44" s="7">
        <f t="shared" si="9"/>
        <v>23.880780000000005</v>
      </c>
      <c r="R44" s="7">
        <f t="shared" si="10"/>
        <v>2213.94938</v>
      </c>
    </row>
    <row r="45" spans="1:18" s="4" customFormat="1" ht="13.5" customHeight="1">
      <c r="A45" s="1">
        <v>42</v>
      </c>
      <c r="B45" s="7">
        <v>57.5</v>
      </c>
      <c r="C45" s="7">
        <f t="shared" si="1"/>
        <v>115</v>
      </c>
      <c r="D45" s="7">
        <f t="shared" si="2"/>
        <v>805</v>
      </c>
      <c r="E45" s="7">
        <f t="shared" si="3"/>
        <v>2094.725</v>
      </c>
      <c r="F45" s="2">
        <v>437</v>
      </c>
      <c r="G45" s="2">
        <v>434</v>
      </c>
      <c r="H45" s="5">
        <f t="shared" si="4"/>
        <v>3</v>
      </c>
      <c r="I45" s="33">
        <f t="shared" si="5"/>
        <v>145.8</v>
      </c>
      <c r="J45" s="5">
        <v>4234</v>
      </c>
      <c r="K45" s="5">
        <v>4215</v>
      </c>
      <c r="L45" s="5">
        <f t="shared" si="6"/>
        <v>19</v>
      </c>
      <c r="M45" s="8">
        <f t="shared" si="7"/>
        <v>0.6421999999999999</v>
      </c>
      <c r="N45" s="8">
        <f t="shared" si="0"/>
        <v>19.642200000000003</v>
      </c>
      <c r="O45" s="7">
        <f t="shared" si="8"/>
        <v>60.49797600000001</v>
      </c>
      <c r="P45" s="8">
        <f t="shared" si="11"/>
        <v>0.9821100000000001</v>
      </c>
      <c r="Q45" s="7">
        <f t="shared" si="9"/>
        <v>3.0248988000000003</v>
      </c>
      <c r="R45" s="7">
        <f t="shared" si="10"/>
        <v>3224.0478748</v>
      </c>
    </row>
    <row r="46" spans="1:18" s="4" customFormat="1" ht="13.5" customHeight="1">
      <c r="A46" s="1">
        <v>43</v>
      </c>
      <c r="B46" s="7">
        <v>41.5</v>
      </c>
      <c r="C46" s="7">
        <f t="shared" si="1"/>
        <v>83</v>
      </c>
      <c r="D46" s="7">
        <f t="shared" si="2"/>
        <v>581</v>
      </c>
      <c r="E46" s="7">
        <f t="shared" si="3"/>
        <v>1511.845</v>
      </c>
      <c r="F46" s="2">
        <v>730</v>
      </c>
      <c r="G46" s="2">
        <v>725</v>
      </c>
      <c r="H46" s="5">
        <f t="shared" si="4"/>
        <v>5</v>
      </c>
      <c r="I46" s="33">
        <f t="shared" si="5"/>
        <v>243</v>
      </c>
      <c r="J46" s="5">
        <v>6297</v>
      </c>
      <c r="K46" s="5">
        <v>6157</v>
      </c>
      <c r="L46" s="5">
        <f t="shared" si="6"/>
        <v>140</v>
      </c>
      <c r="M46" s="8">
        <f t="shared" si="7"/>
        <v>4.731999999999999</v>
      </c>
      <c r="N46" s="8">
        <f t="shared" si="0"/>
        <v>144.732</v>
      </c>
      <c r="O46" s="7">
        <f t="shared" si="8"/>
        <v>445.77456</v>
      </c>
      <c r="P46" s="8">
        <f t="shared" si="11"/>
        <v>7.2366</v>
      </c>
      <c r="Q46" s="7">
        <f t="shared" si="9"/>
        <v>22.288728000000003</v>
      </c>
      <c r="R46" s="7">
        <f t="shared" si="10"/>
        <v>2886.908288</v>
      </c>
    </row>
    <row r="47" spans="1:18" s="4" customFormat="1" ht="13.5" customHeight="1">
      <c r="A47" s="1">
        <v>44</v>
      </c>
      <c r="B47" s="7">
        <v>27.3</v>
      </c>
      <c r="C47" s="7">
        <f t="shared" si="1"/>
        <v>54.6</v>
      </c>
      <c r="D47" s="7">
        <f t="shared" si="2"/>
        <v>382.2</v>
      </c>
      <c r="E47" s="7">
        <f t="shared" si="3"/>
        <v>994.539</v>
      </c>
      <c r="F47" s="38">
        <v>993</v>
      </c>
      <c r="G47" s="38">
        <v>983</v>
      </c>
      <c r="H47" s="5">
        <f t="shared" si="4"/>
        <v>10</v>
      </c>
      <c r="I47" s="33">
        <f t="shared" si="5"/>
        <v>486</v>
      </c>
      <c r="J47" s="5">
        <v>6335</v>
      </c>
      <c r="K47" s="5">
        <v>6113</v>
      </c>
      <c r="L47" s="5">
        <f t="shared" si="6"/>
        <v>222</v>
      </c>
      <c r="M47" s="8">
        <f t="shared" si="7"/>
        <v>7.5036</v>
      </c>
      <c r="N47" s="8">
        <f t="shared" si="0"/>
        <v>229.5036</v>
      </c>
      <c r="O47" s="7">
        <f t="shared" si="8"/>
        <v>706.871088</v>
      </c>
      <c r="P47" s="8">
        <f t="shared" si="11"/>
        <v>11.475180000000002</v>
      </c>
      <c r="Q47" s="7">
        <f t="shared" si="9"/>
        <v>35.34355440000001</v>
      </c>
      <c r="R47" s="7">
        <f t="shared" si="10"/>
        <v>2659.5536423999997</v>
      </c>
    </row>
    <row r="48" spans="1:18" s="4" customFormat="1" ht="13.5" customHeight="1">
      <c r="A48" s="1">
        <v>45</v>
      </c>
      <c r="B48" s="7">
        <v>57.9</v>
      </c>
      <c r="C48" s="7">
        <f t="shared" si="1"/>
        <v>115.8</v>
      </c>
      <c r="D48" s="7">
        <f t="shared" si="2"/>
        <v>810.6</v>
      </c>
      <c r="E48" s="7">
        <f t="shared" si="3"/>
        <v>2109.297</v>
      </c>
      <c r="F48" s="2">
        <v>1247</v>
      </c>
      <c r="G48" s="2">
        <v>1237</v>
      </c>
      <c r="H48" s="5">
        <f t="shared" si="4"/>
        <v>10</v>
      </c>
      <c r="I48" s="33">
        <f t="shared" si="5"/>
        <v>486</v>
      </c>
      <c r="J48" s="5">
        <v>11050</v>
      </c>
      <c r="K48" s="5">
        <v>10807</v>
      </c>
      <c r="L48" s="5">
        <f t="shared" si="6"/>
        <v>243</v>
      </c>
      <c r="M48" s="8">
        <f t="shared" si="7"/>
        <v>8.2134</v>
      </c>
      <c r="N48" s="8">
        <f t="shared" si="0"/>
        <v>251.2134</v>
      </c>
      <c r="O48" s="7">
        <f t="shared" si="8"/>
        <v>773.7372720000001</v>
      </c>
      <c r="P48" s="8">
        <f t="shared" si="11"/>
        <v>12.560670000000002</v>
      </c>
      <c r="Q48" s="7">
        <f t="shared" si="9"/>
        <v>38.68686360000001</v>
      </c>
      <c r="R48" s="7">
        <f t="shared" si="10"/>
        <v>4334.1211356</v>
      </c>
    </row>
    <row r="49" spans="1:18" s="31" customFormat="1" ht="13.5" customHeight="1">
      <c r="A49" s="19">
        <v>46</v>
      </c>
      <c r="B49" s="20">
        <v>57.2</v>
      </c>
      <c r="C49" s="20">
        <f t="shared" si="1"/>
        <v>114.4</v>
      </c>
      <c r="D49" s="20">
        <f t="shared" si="2"/>
        <v>800.8000000000001</v>
      </c>
      <c r="E49" s="7">
        <f t="shared" si="3"/>
        <v>2083.7960000000003</v>
      </c>
      <c r="F49" s="2">
        <v>0</v>
      </c>
      <c r="G49" s="2">
        <v>0</v>
      </c>
      <c r="H49" s="5">
        <f t="shared" si="4"/>
        <v>0</v>
      </c>
      <c r="I49" s="33">
        <v>1671.84</v>
      </c>
      <c r="J49" s="5">
        <v>9202</v>
      </c>
      <c r="K49" s="5">
        <v>9041</v>
      </c>
      <c r="L49" s="29">
        <f t="shared" si="6"/>
        <v>161</v>
      </c>
      <c r="M49" s="30">
        <f t="shared" si="7"/>
        <v>5.4418</v>
      </c>
      <c r="N49" s="30">
        <f t="shared" si="0"/>
        <v>166.4418</v>
      </c>
      <c r="O49" s="20">
        <f t="shared" si="8"/>
        <v>512.640744</v>
      </c>
      <c r="P49" s="8">
        <f t="shared" si="11"/>
        <v>8.322090000000001</v>
      </c>
      <c r="Q49" s="20">
        <f t="shared" si="9"/>
        <v>25.632037200000003</v>
      </c>
      <c r="R49" s="20">
        <f t="shared" si="10"/>
        <v>5209.1087812000005</v>
      </c>
    </row>
    <row r="50" spans="1:18" s="4" customFormat="1" ht="13.5" customHeight="1">
      <c r="A50" s="1">
        <v>47</v>
      </c>
      <c r="B50" s="7">
        <v>27.5</v>
      </c>
      <c r="C50" s="7">
        <f t="shared" si="1"/>
        <v>55</v>
      </c>
      <c r="D50" s="7">
        <f t="shared" si="2"/>
        <v>385</v>
      </c>
      <c r="E50" s="7">
        <f t="shared" si="3"/>
        <v>1001.825</v>
      </c>
      <c r="F50" s="2">
        <v>178</v>
      </c>
      <c r="G50" s="2">
        <v>174</v>
      </c>
      <c r="H50" s="5">
        <f t="shared" si="4"/>
        <v>4</v>
      </c>
      <c r="I50" s="33">
        <f t="shared" si="5"/>
        <v>194.4</v>
      </c>
      <c r="J50" s="5">
        <v>1076</v>
      </c>
      <c r="K50" s="5">
        <v>993</v>
      </c>
      <c r="L50" s="5">
        <f t="shared" si="6"/>
        <v>83</v>
      </c>
      <c r="M50" s="8">
        <f t="shared" si="7"/>
        <v>2.8053999999999997</v>
      </c>
      <c r="N50" s="8">
        <f t="shared" si="0"/>
        <v>85.8054</v>
      </c>
      <c r="O50" s="7">
        <f t="shared" si="8"/>
        <v>264.280632</v>
      </c>
      <c r="P50" s="8">
        <f t="shared" si="11"/>
        <v>4.2902700000000005</v>
      </c>
      <c r="Q50" s="7">
        <f t="shared" si="9"/>
        <v>13.214031600000002</v>
      </c>
      <c r="R50" s="7">
        <f t="shared" si="10"/>
        <v>1913.7196636</v>
      </c>
    </row>
    <row r="51" spans="1:18" s="4" customFormat="1" ht="13.5" customHeight="1">
      <c r="A51" s="1">
        <v>48</v>
      </c>
      <c r="B51" s="7">
        <v>42.5</v>
      </c>
      <c r="C51" s="7">
        <f t="shared" si="1"/>
        <v>85</v>
      </c>
      <c r="D51" s="7">
        <f t="shared" si="2"/>
        <v>595</v>
      </c>
      <c r="E51" s="7">
        <f t="shared" si="3"/>
        <v>1548.275</v>
      </c>
      <c r="F51" s="2">
        <v>900</v>
      </c>
      <c r="G51" s="2">
        <v>888</v>
      </c>
      <c r="H51" s="5">
        <f t="shared" si="4"/>
        <v>12</v>
      </c>
      <c r="I51" s="33">
        <f t="shared" si="5"/>
        <v>583.2</v>
      </c>
      <c r="J51" s="5">
        <v>8505</v>
      </c>
      <c r="K51" s="5">
        <v>8402</v>
      </c>
      <c r="L51" s="5">
        <f t="shared" si="6"/>
        <v>103</v>
      </c>
      <c r="M51" s="8">
        <f t="shared" si="7"/>
        <v>3.4814</v>
      </c>
      <c r="N51" s="8">
        <f t="shared" si="0"/>
        <v>106.48140000000001</v>
      </c>
      <c r="O51" s="7">
        <f t="shared" si="8"/>
        <v>327.962712</v>
      </c>
      <c r="P51" s="8">
        <f t="shared" si="11"/>
        <v>5.324070000000001</v>
      </c>
      <c r="Q51" s="7">
        <f t="shared" si="9"/>
        <v>16.398135600000003</v>
      </c>
      <c r="R51" s="7">
        <f t="shared" si="10"/>
        <v>3155.8358476000003</v>
      </c>
    </row>
    <row r="52" spans="1:18" s="4" customFormat="1" ht="13.5" customHeight="1">
      <c r="A52" s="1">
        <v>49</v>
      </c>
      <c r="B52" s="7">
        <v>57.2</v>
      </c>
      <c r="C52" s="7">
        <f t="shared" si="1"/>
        <v>114.4</v>
      </c>
      <c r="D52" s="7">
        <f t="shared" si="2"/>
        <v>800.8000000000001</v>
      </c>
      <c r="E52" s="7">
        <f t="shared" si="3"/>
        <v>2083.7960000000003</v>
      </c>
      <c r="F52" s="2">
        <v>1576</v>
      </c>
      <c r="G52" s="2">
        <v>1564</v>
      </c>
      <c r="H52" s="5">
        <f t="shared" si="4"/>
        <v>12</v>
      </c>
      <c r="I52" s="33">
        <f t="shared" si="5"/>
        <v>583.2</v>
      </c>
      <c r="J52" s="5">
        <v>8304</v>
      </c>
      <c r="K52" s="5">
        <v>8148</v>
      </c>
      <c r="L52" s="5">
        <f t="shared" si="6"/>
        <v>156</v>
      </c>
      <c r="M52" s="8">
        <f t="shared" si="7"/>
        <v>5.272799999999999</v>
      </c>
      <c r="N52" s="8">
        <f t="shared" si="0"/>
        <v>161.27280000000002</v>
      </c>
      <c r="O52" s="7">
        <f t="shared" si="8"/>
        <v>496.7202240000001</v>
      </c>
      <c r="P52" s="8">
        <f t="shared" si="11"/>
        <v>8.063640000000001</v>
      </c>
      <c r="Q52" s="7">
        <f t="shared" si="9"/>
        <v>24.836011200000005</v>
      </c>
      <c r="R52" s="7">
        <f t="shared" si="10"/>
        <v>4103.7522352</v>
      </c>
    </row>
    <row r="53" spans="1:18" s="4" customFormat="1" ht="13.5" customHeight="1">
      <c r="A53" s="1">
        <v>50</v>
      </c>
      <c r="B53" s="7">
        <v>27.3</v>
      </c>
      <c r="C53" s="7">
        <f t="shared" si="1"/>
        <v>54.6</v>
      </c>
      <c r="D53" s="7">
        <f t="shared" si="2"/>
        <v>382.2</v>
      </c>
      <c r="E53" s="7">
        <f t="shared" si="3"/>
        <v>994.539</v>
      </c>
      <c r="F53" s="39">
        <v>693</v>
      </c>
      <c r="G53" s="39">
        <v>685</v>
      </c>
      <c r="H53" s="5">
        <f t="shared" si="4"/>
        <v>8</v>
      </c>
      <c r="I53" s="33">
        <f t="shared" si="5"/>
        <v>388.8</v>
      </c>
      <c r="J53" s="5">
        <v>4612</v>
      </c>
      <c r="K53" s="5">
        <v>4510</v>
      </c>
      <c r="L53" s="5">
        <f t="shared" si="6"/>
        <v>102</v>
      </c>
      <c r="M53" s="8">
        <f t="shared" si="7"/>
        <v>3.4475999999999996</v>
      </c>
      <c r="N53" s="8">
        <f t="shared" si="0"/>
        <v>105.44760000000001</v>
      </c>
      <c r="O53" s="7">
        <f t="shared" si="8"/>
        <v>324.778608</v>
      </c>
      <c r="P53" s="8">
        <f t="shared" si="11"/>
        <v>5.272380000000001</v>
      </c>
      <c r="Q53" s="7">
        <f t="shared" si="9"/>
        <v>16.238930400000005</v>
      </c>
      <c r="R53" s="7">
        <f t="shared" si="10"/>
        <v>2161.1565383999996</v>
      </c>
    </row>
    <row r="54" spans="1:18" s="4" customFormat="1" ht="13.5" customHeight="1">
      <c r="A54" s="1">
        <v>51</v>
      </c>
      <c r="B54" s="7">
        <v>41.4</v>
      </c>
      <c r="C54" s="7">
        <f t="shared" si="1"/>
        <v>82.8</v>
      </c>
      <c r="D54" s="7">
        <f t="shared" si="2"/>
        <v>579.6</v>
      </c>
      <c r="E54" s="7">
        <f t="shared" si="3"/>
        <v>1508.202</v>
      </c>
      <c r="F54" s="2">
        <v>122</v>
      </c>
      <c r="G54" s="2">
        <v>114</v>
      </c>
      <c r="H54" s="5">
        <f t="shared" si="4"/>
        <v>8</v>
      </c>
      <c r="I54" s="33">
        <f t="shared" si="5"/>
        <v>388.8</v>
      </c>
      <c r="J54" s="5">
        <v>13240</v>
      </c>
      <c r="K54" s="5">
        <v>12791</v>
      </c>
      <c r="L54" s="5">
        <f t="shared" si="6"/>
        <v>449</v>
      </c>
      <c r="M54" s="8">
        <f t="shared" si="7"/>
        <v>15.176199999999998</v>
      </c>
      <c r="N54" s="8">
        <f t="shared" si="0"/>
        <v>464.17620000000005</v>
      </c>
      <c r="O54" s="7">
        <f t="shared" si="8"/>
        <v>1429.662696</v>
      </c>
      <c r="P54" s="8">
        <f t="shared" si="11"/>
        <v>23.208810000000003</v>
      </c>
      <c r="Q54" s="7">
        <f t="shared" si="9"/>
        <v>71.48313480000002</v>
      </c>
      <c r="R54" s="7">
        <f t="shared" si="10"/>
        <v>4060.5478308</v>
      </c>
    </row>
    <row r="55" spans="1:18" s="4" customFormat="1" ht="13.5" customHeight="1">
      <c r="A55" s="1">
        <v>52</v>
      </c>
      <c r="B55" s="7">
        <v>57.6</v>
      </c>
      <c r="C55" s="7">
        <f t="shared" si="1"/>
        <v>115.2</v>
      </c>
      <c r="D55" s="7">
        <f t="shared" si="2"/>
        <v>806.4</v>
      </c>
      <c r="E55" s="7">
        <f t="shared" si="3"/>
        <v>2098.368</v>
      </c>
      <c r="F55" s="2">
        <v>2567</v>
      </c>
      <c r="G55" s="2">
        <v>2539</v>
      </c>
      <c r="H55" s="5">
        <f t="shared" si="4"/>
        <v>28</v>
      </c>
      <c r="I55" s="33">
        <f t="shared" si="5"/>
        <v>1360.8</v>
      </c>
      <c r="J55" s="5">
        <v>14212</v>
      </c>
      <c r="K55" s="5">
        <v>13973</v>
      </c>
      <c r="L55" s="5">
        <f t="shared" si="6"/>
        <v>239</v>
      </c>
      <c r="M55" s="8">
        <f t="shared" si="7"/>
        <v>8.078199999999999</v>
      </c>
      <c r="N55" s="8">
        <f t="shared" si="0"/>
        <v>247.0782</v>
      </c>
      <c r="O55" s="7">
        <f t="shared" si="8"/>
        <v>761.000856</v>
      </c>
      <c r="P55" s="8">
        <f t="shared" si="11"/>
        <v>12.35391</v>
      </c>
      <c r="Q55" s="7">
        <f t="shared" si="9"/>
        <v>38.0500428</v>
      </c>
      <c r="R55" s="7">
        <f t="shared" si="10"/>
        <v>5179.818898799999</v>
      </c>
    </row>
    <row r="56" spans="1:18" s="4" customFormat="1" ht="13.5" customHeight="1">
      <c r="A56" s="1">
        <v>53</v>
      </c>
      <c r="B56" s="7">
        <v>28.1</v>
      </c>
      <c r="C56" s="7">
        <f t="shared" si="1"/>
        <v>56.2</v>
      </c>
      <c r="D56" s="7">
        <f t="shared" si="2"/>
        <v>393.40000000000003</v>
      </c>
      <c r="E56" s="7">
        <f t="shared" si="3"/>
        <v>1023.683</v>
      </c>
      <c r="F56" s="2">
        <v>1220</v>
      </c>
      <c r="G56" s="2">
        <v>1205</v>
      </c>
      <c r="H56" s="5">
        <f t="shared" si="4"/>
        <v>15</v>
      </c>
      <c r="I56" s="33">
        <f t="shared" si="5"/>
        <v>729</v>
      </c>
      <c r="J56" s="5">
        <v>5193</v>
      </c>
      <c r="K56" s="5">
        <v>5088</v>
      </c>
      <c r="L56" s="5">
        <f t="shared" si="6"/>
        <v>105</v>
      </c>
      <c r="M56" s="8">
        <f t="shared" si="7"/>
        <v>3.5489999999999995</v>
      </c>
      <c r="N56" s="8">
        <f t="shared" si="0"/>
        <v>108.549</v>
      </c>
      <c r="O56" s="7">
        <f t="shared" si="8"/>
        <v>334.33092000000005</v>
      </c>
      <c r="P56" s="8">
        <f t="shared" si="11"/>
        <v>5.42745</v>
      </c>
      <c r="Q56" s="7">
        <f t="shared" si="9"/>
        <v>16.716546</v>
      </c>
      <c r="R56" s="7">
        <f t="shared" si="10"/>
        <v>2553.330466</v>
      </c>
    </row>
    <row r="57" spans="1:18" s="4" customFormat="1" ht="13.5" customHeight="1">
      <c r="A57" s="1">
        <v>54</v>
      </c>
      <c r="B57" s="7">
        <v>41.8</v>
      </c>
      <c r="C57" s="7">
        <f t="shared" si="1"/>
        <v>83.6</v>
      </c>
      <c r="D57" s="7">
        <f t="shared" si="2"/>
        <v>585.1999999999999</v>
      </c>
      <c r="E57" s="7">
        <f t="shared" si="3"/>
        <v>1522.774</v>
      </c>
      <c r="F57" s="2">
        <v>723</v>
      </c>
      <c r="G57" s="2">
        <v>712</v>
      </c>
      <c r="H57" s="5">
        <f t="shared" si="4"/>
        <v>11</v>
      </c>
      <c r="I57" s="33">
        <f t="shared" si="5"/>
        <v>534.6</v>
      </c>
      <c r="J57" s="5">
        <v>4939</v>
      </c>
      <c r="K57" s="5">
        <v>4854</v>
      </c>
      <c r="L57" s="5">
        <f t="shared" si="6"/>
        <v>85</v>
      </c>
      <c r="M57" s="8">
        <f t="shared" si="7"/>
        <v>2.8729999999999998</v>
      </c>
      <c r="N57" s="8">
        <f t="shared" si="0"/>
        <v>87.873</v>
      </c>
      <c r="O57" s="7">
        <f t="shared" si="8"/>
        <v>270.64884</v>
      </c>
      <c r="P57" s="8">
        <f t="shared" si="11"/>
        <v>4.39365</v>
      </c>
      <c r="Q57" s="7">
        <f t="shared" si="9"/>
        <v>13.532442</v>
      </c>
      <c r="R57" s="7">
        <f t="shared" si="10"/>
        <v>3010.3552819999995</v>
      </c>
    </row>
    <row r="58" spans="1:18" s="4" customFormat="1" ht="13.5" customHeight="1">
      <c r="A58" s="1">
        <v>55</v>
      </c>
      <c r="B58" s="7">
        <v>57.7</v>
      </c>
      <c r="C58" s="7">
        <f t="shared" si="1"/>
        <v>115.4</v>
      </c>
      <c r="D58" s="7">
        <f t="shared" si="2"/>
        <v>807.8000000000001</v>
      </c>
      <c r="E58" s="7">
        <f t="shared" si="3"/>
        <v>2102.011</v>
      </c>
      <c r="F58" s="38">
        <v>1240</v>
      </c>
      <c r="G58" s="38">
        <v>1223</v>
      </c>
      <c r="H58" s="5">
        <f t="shared" si="4"/>
        <v>17</v>
      </c>
      <c r="I58" s="33">
        <f t="shared" si="5"/>
        <v>826.2</v>
      </c>
      <c r="J58" s="5">
        <v>10800</v>
      </c>
      <c r="K58" s="5">
        <v>10570</v>
      </c>
      <c r="L58" s="5">
        <f t="shared" si="6"/>
        <v>230</v>
      </c>
      <c r="M58" s="8">
        <f t="shared" si="7"/>
        <v>7.773999999999999</v>
      </c>
      <c r="N58" s="8">
        <f t="shared" si="0"/>
        <v>237.774</v>
      </c>
      <c r="O58" s="7">
        <f t="shared" si="8"/>
        <v>732.34392</v>
      </c>
      <c r="P58" s="8">
        <f t="shared" si="11"/>
        <v>11.8887</v>
      </c>
      <c r="Q58" s="7">
        <f t="shared" si="9"/>
        <v>36.617196</v>
      </c>
      <c r="R58" s="7">
        <f t="shared" si="10"/>
        <v>4620.3721160000005</v>
      </c>
    </row>
    <row r="59" spans="1:18" s="4" customFormat="1" ht="13.5" customHeight="1">
      <c r="A59" s="9">
        <v>56</v>
      </c>
      <c r="B59" s="7">
        <v>27.2</v>
      </c>
      <c r="C59" s="7">
        <f t="shared" si="1"/>
        <v>54.4</v>
      </c>
      <c r="D59" s="7">
        <f t="shared" si="2"/>
        <v>380.8</v>
      </c>
      <c r="E59" s="7">
        <f t="shared" si="3"/>
        <v>990.896</v>
      </c>
      <c r="F59" s="40">
        <v>553</v>
      </c>
      <c r="G59" s="40">
        <v>549</v>
      </c>
      <c r="H59" s="5">
        <f t="shared" si="4"/>
        <v>4</v>
      </c>
      <c r="I59" s="33">
        <f t="shared" si="5"/>
        <v>194.4</v>
      </c>
      <c r="J59" s="5">
        <v>5501</v>
      </c>
      <c r="K59" s="5">
        <v>5356</v>
      </c>
      <c r="L59" s="5">
        <f t="shared" si="6"/>
        <v>145</v>
      </c>
      <c r="M59" s="8">
        <f t="shared" si="7"/>
        <v>4.901</v>
      </c>
      <c r="N59" s="8">
        <f t="shared" si="0"/>
        <v>149.901</v>
      </c>
      <c r="O59" s="7">
        <f t="shared" si="8"/>
        <v>461.69508</v>
      </c>
      <c r="P59" s="8">
        <f t="shared" si="11"/>
        <v>7.495050000000001</v>
      </c>
      <c r="Q59" s="7">
        <f t="shared" si="9"/>
        <v>23.084754000000004</v>
      </c>
      <c r="R59" s="7">
        <f t="shared" si="10"/>
        <v>2105.275834</v>
      </c>
    </row>
    <row r="60" spans="1:18" s="4" customFormat="1" ht="13.5" customHeight="1">
      <c r="A60" s="9">
        <v>57</v>
      </c>
      <c r="B60" s="7">
        <v>41.8</v>
      </c>
      <c r="C60" s="7">
        <f t="shared" si="1"/>
        <v>83.6</v>
      </c>
      <c r="D60" s="7">
        <f t="shared" si="2"/>
        <v>585.1999999999999</v>
      </c>
      <c r="E60" s="7">
        <f t="shared" si="3"/>
        <v>1522.774</v>
      </c>
      <c r="F60" s="2">
        <v>2795</v>
      </c>
      <c r="G60" s="2">
        <v>2790</v>
      </c>
      <c r="H60" s="5">
        <f t="shared" si="4"/>
        <v>5</v>
      </c>
      <c r="I60" s="33">
        <f t="shared" si="5"/>
        <v>243</v>
      </c>
      <c r="J60" s="5">
        <v>3998</v>
      </c>
      <c r="K60" s="5">
        <v>3949</v>
      </c>
      <c r="L60" s="5">
        <f t="shared" si="6"/>
        <v>49</v>
      </c>
      <c r="M60" s="8">
        <f t="shared" si="7"/>
        <v>1.6562</v>
      </c>
      <c r="N60" s="8">
        <f t="shared" si="0"/>
        <v>50.656200000000005</v>
      </c>
      <c r="O60" s="7">
        <f t="shared" si="8"/>
        <v>156.02109600000003</v>
      </c>
      <c r="P60" s="8">
        <f t="shared" si="11"/>
        <v>2.5328100000000004</v>
      </c>
      <c r="Q60" s="7">
        <f t="shared" si="9"/>
        <v>7.801054800000002</v>
      </c>
      <c r="R60" s="7">
        <f t="shared" si="10"/>
        <v>2598.3961507999998</v>
      </c>
    </row>
    <row r="61" spans="1:18" s="4" customFormat="1" ht="13.5" customHeight="1">
      <c r="A61" s="9">
        <v>58</v>
      </c>
      <c r="B61" s="7">
        <v>57.7</v>
      </c>
      <c r="C61" s="7">
        <f t="shared" si="1"/>
        <v>115.4</v>
      </c>
      <c r="D61" s="7">
        <f t="shared" si="2"/>
        <v>807.8000000000001</v>
      </c>
      <c r="E61" s="7">
        <f t="shared" si="3"/>
        <v>2102.011</v>
      </c>
      <c r="F61" s="38">
        <v>766</v>
      </c>
      <c r="G61" s="38">
        <v>757</v>
      </c>
      <c r="H61" s="5">
        <f t="shared" si="4"/>
        <v>9</v>
      </c>
      <c r="I61" s="33">
        <f t="shared" si="5"/>
        <v>437.40000000000003</v>
      </c>
      <c r="J61" s="5">
        <v>10855</v>
      </c>
      <c r="K61" s="5">
        <v>10633</v>
      </c>
      <c r="L61" s="5">
        <f t="shared" si="6"/>
        <v>222</v>
      </c>
      <c r="M61" s="8">
        <f t="shared" si="7"/>
        <v>7.5036</v>
      </c>
      <c r="N61" s="8">
        <f t="shared" si="0"/>
        <v>229.5036</v>
      </c>
      <c r="O61" s="7">
        <f t="shared" si="8"/>
        <v>706.871088</v>
      </c>
      <c r="P61" s="8">
        <f t="shared" si="11"/>
        <v>11.475180000000002</v>
      </c>
      <c r="Q61" s="7">
        <f t="shared" si="9"/>
        <v>35.34355440000001</v>
      </c>
      <c r="R61" s="7">
        <f t="shared" si="10"/>
        <v>4204.825642400001</v>
      </c>
    </row>
    <row r="62" spans="1:18" s="4" customFormat="1" ht="13.5" customHeight="1">
      <c r="A62" s="9">
        <v>59</v>
      </c>
      <c r="B62" s="7">
        <v>27.3</v>
      </c>
      <c r="C62" s="7">
        <f t="shared" si="1"/>
        <v>54.6</v>
      </c>
      <c r="D62" s="7">
        <f t="shared" si="2"/>
        <v>382.2</v>
      </c>
      <c r="E62" s="7">
        <f t="shared" si="3"/>
        <v>994.539</v>
      </c>
      <c r="F62" s="2">
        <v>647</v>
      </c>
      <c r="G62" s="2">
        <v>643</v>
      </c>
      <c r="H62" s="5">
        <f t="shared" si="4"/>
        <v>4</v>
      </c>
      <c r="I62" s="33">
        <f t="shared" si="5"/>
        <v>194.4</v>
      </c>
      <c r="J62" s="5">
        <v>3336</v>
      </c>
      <c r="K62" s="5">
        <v>3276</v>
      </c>
      <c r="L62" s="5">
        <f t="shared" si="6"/>
        <v>60</v>
      </c>
      <c r="M62" s="8">
        <f t="shared" si="7"/>
        <v>2.0279999999999996</v>
      </c>
      <c r="N62" s="8">
        <f t="shared" si="0"/>
        <v>62.028000000000006</v>
      </c>
      <c r="O62" s="7">
        <f t="shared" si="8"/>
        <v>191.04624</v>
      </c>
      <c r="P62" s="8">
        <f t="shared" si="11"/>
        <v>3.1014000000000004</v>
      </c>
      <c r="Q62" s="7">
        <f t="shared" si="9"/>
        <v>9.552312</v>
      </c>
      <c r="R62" s="7">
        <f t="shared" si="10"/>
        <v>1826.3375520000002</v>
      </c>
    </row>
    <row r="63" spans="1:18" s="4" customFormat="1" ht="13.5" customHeight="1">
      <c r="A63" s="9">
        <v>60</v>
      </c>
      <c r="B63" s="10">
        <v>41.8</v>
      </c>
      <c r="C63" s="7">
        <f t="shared" si="1"/>
        <v>83.6</v>
      </c>
      <c r="D63" s="7">
        <f t="shared" si="2"/>
        <v>585.1999999999999</v>
      </c>
      <c r="E63" s="7">
        <f t="shared" si="3"/>
        <v>1522.774</v>
      </c>
      <c r="F63" s="2">
        <v>830</v>
      </c>
      <c r="G63" s="2">
        <v>820</v>
      </c>
      <c r="H63" s="5">
        <f t="shared" si="4"/>
        <v>10</v>
      </c>
      <c r="I63" s="33">
        <f t="shared" si="5"/>
        <v>486</v>
      </c>
      <c r="J63" s="11">
        <v>4672</v>
      </c>
      <c r="K63" s="11">
        <v>4592</v>
      </c>
      <c r="L63" s="5">
        <f t="shared" si="6"/>
        <v>80</v>
      </c>
      <c r="M63" s="8">
        <f t="shared" si="7"/>
        <v>2.7039999999999997</v>
      </c>
      <c r="N63" s="8">
        <f t="shared" si="0"/>
        <v>82.70400000000001</v>
      </c>
      <c r="O63" s="7">
        <f t="shared" si="8"/>
        <v>254.72832000000002</v>
      </c>
      <c r="P63" s="8">
        <f t="shared" si="11"/>
        <v>4.1352</v>
      </c>
      <c r="Q63" s="7">
        <f t="shared" si="9"/>
        <v>12.736416</v>
      </c>
      <c r="R63" s="7">
        <f t="shared" si="10"/>
        <v>2945.038736</v>
      </c>
    </row>
    <row r="64" spans="1:18" s="31" customFormat="1" ht="13.5" customHeight="1">
      <c r="A64" s="28">
        <v>61</v>
      </c>
      <c r="B64" s="20">
        <v>42.2</v>
      </c>
      <c r="C64" s="20">
        <f t="shared" si="1"/>
        <v>84.4</v>
      </c>
      <c r="D64" s="20">
        <f t="shared" si="2"/>
        <v>590.8000000000001</v>
      </c>
      <c r="E64" s="7">
        <f t="shared" si="3"/>
        <v>1537.346</v>
      </c>
      <c r="F64" s="32">
        <v>632</v>
      </c>
      <c r="G64" s="32">
        <v>632</v>
      </c>
      <c r="H64" s="5">
        <f t="shared" si="4"/>
        <v>0</v>
      </c>
      <c r="I64" s="33">
        <f t="shared" si="5"/>
        <v>0</v>
      </c>
      <c r="J64" s="5">
        <v>6041</v>
      </c>
      <c r="K64" s="5">
        <v>6013</v>
      </c>
      <c r="L64" s="29">
        <f t="shared" si="6"/>
        <v>28</v>
      </c>
      <c r="M64" s="30">
        <f t="shared" si="7"/>
        <v>0.9463999999999999</v>
      </c>
      <c r="N64" s="30">
        <f t="shared" si="0"/>
        <v>28.9464</v>
      </c>
      <c r="O64" s="20">
        <f t="shared" si="8"/>
        <v>89.15491200000001</v>
      </c>
      <c r="P64" s="8">
        <f t="shared" si="11"/>
        <v>1.4473200000000002</v>
      </c>
      <c r="Q64" s="20">
        <f t="shared" si="9"/>
        <v>4.457745600000001</v>
      </c>
      <c r="R64" s="20">
        <f t="shared" si="10"/>
        <v>2306.1586576000004</v>
      </c>
    </row>
    <row r="65" spans="1:18" s="4" customFormat="1" ht="13.5" customHeight="1">
      <c r="A65" s="9">
        <v>62</v>
      </c>
      <c r="B65" s="7">
        <v>27.6</v>
      </c>
      <c r="C65" s="7">
        <f t="shared" si="1"/>
        <v>55.2</v>
      </c>
      <c r="D65" s="7">
        <f t="shared" si="2"/>
        <v>386.40000000000003</v>
      </c>
      <c r="E65" s="7">
        <f t="shared" si="3"/>
        <v>1005.4680000000001</v>
      </c>
      <c r="F65" s="2">
        <v>569</v>
      </c>
      <c r="G65" s="2">
        <v>562</v>
      </c>
      <c r="H65" s="5">
        <f t="shared" si="4"/>
        <v>7</v>
      </c>
      <c r="I65" s="33">
        <f t="shared" si="5"/>
        <v>340.2</v>
      </c>
      <c r="J65" s="5">
        <v>2981</v>
      </c>
      <c r="K65" s="5">
        <v>2930</v>
      </c>
      <c r="L65" s="5">
        <f t="shared" si="6"/>
        <v>51</v>
      </c>
      <c r="M65" s="8">
        <f t="shared" si="7"/>
        <v>1.7237999999999998</v>
      </c>
      <c r="N65" s="8">
        <f t="shared" si="0"/>
        <v>52.723800000000004</v>
      </c>
      <c r="O65" s="7">
        <f t="shared" si="8"/>
        <v>162.389304</v>
      </c>
      <c r="P65" s="8">
        <f t="shared" si="11"/>
        <v>2.6361900000000005</v>
      </c>
      <c r="Q65" s="7">
        <f t="shared" si="9"/>
        <v>8.119465200000002</v>
      </c>
      <c r="R65" s="7">
        <f t="shared" si="10"/>
        <v>1957.7767692000002</v>
      </c>
    </row>
    <row r="66" spans="1:18" s="4" customFormat="1" ht="13.5" customHeight="1">
      <c r="A66" s="9">
        <v>63</v>
      </c>
      <c r="B66" s="7">
        <v>57.1</v>
      </c>
      <c r="C66" s="7">
        <f t="shared" si="1"/>
        <v>114.2</v>
      </c>
      <c r="D66" s="7">
        <f t="shared" si="2"/>
        <v>799.4</v>
      </c>
      <c r="E66" s="7">
        <f t="shared" si="3"/>
        <v>2080.1530000000002</v>
      </c>
      <c r="F66" s="2">
        <v>1725</v>
      </c>
      <c r="G66" s="2">
        <v>1715</v>
      </c>
      <c r="H66" s="5">
        <f t="shared" si="4"/>
        <v>10</v>
      </c>
      <c r="I66" s="33">
        <f t="shared" si="5"/>
        <v>486</v>
      </c>
      <c r="J66" s="5">
        <v>9572</v>
      </c>
      <c r="K66" s="5">
        <v>9422</v>
      </c>
      <c r="L66" s="5">
        <f t="shared" si="6"/>
        <v>150</v>
      </c>
      <c r="M66" s="8">
        <f t="shared" si="7"/>
        <v>5.069999999999999</v>
      </c>
      <c r="N66" s="8">
        <f t="shared" si="0"/>
        <v>155.07000000000002</v>
      </c>
      <c r="O66" s="7">
        <f t="shared" si="8"/>
        <v>477.6156000000001</v>
      </c>
      <c r="P66" s="8">
        <f t="shared" si="11"/>
        <v>7.753500000000002</v>
      </c>
      <c r="Q66" s="7">
        <f t="shared" si="9"/>
        <v>23.880780000000005</v>
      </c>
      <c r="R66" s="7">
        <f t="shared" si="10"/>
        <v>3981.24938</v>
      </c>
    </row>
    <row r="67" spans="1:18" s="4" customFormat="1" ht="13.5" customHeight="1">
      <c r="A67" s="9">
        <v>64</v>
      </c>
      <c r="B67" s="7">
        <v>42</v>
      </c>
      <c r="C67" s="7">
        <f t="shared" si="1"/>
        <v>84</v>
      </c>
      <c r="D67" s="7">
        <f t="shared" si="2"/>
        <v>588</v>
      </c>
      <c r="E67" s="7">
        <f t="shared" si="3"/>
        <v>1530.06</v>
      </c>
      <c r="F67" s="2">
        <v>0</v>
      </c>
      <c r="G67" s="2">
        <v>0</v>
      </c>
      <c r="H67" s="5">
        <f t="shared" si="4"/>
        <v>0</v>
      </c>
      <c r="I67" s="33">
        <v>1253.88</v>
      </c>
      <c r="J67" s="5">
        <v>398</v>
      </c>
      <c r="K67" s="5">
        <v>391</v>
      </c>
      <c r="L67" s="5">
        <f t="shared" si="6"/>
        <v>7</v>
      </c>
      <c r="M67" s="8">
        <f t="shared" si="7"/>
        <v>0.23659999999999998</v>
      </c>
      <c r="N67" s="8">
        <f t="shared" si="0"/>
        <v>7.2366</v>
      </c>
      <c r="O67" s="7">
        <f t="shared" si="8"/>
        <v>22.288728000000003</v>
      </c>
      <c r="P67" s="8">
        <f t="shared" si="11"/>
        <v>0.36183000000000004</v>
      </c>
      <c r="Q67" s="7">
        <f t="shared" si="9"/>
        <v>1.1144364000000002</v>
      </c>
      <c r="R67" s="7">
        <f t="shared" si="10"/>
        <v>3479.3431644</v>
      </c>
    </row>
    <row r="68" spans="1:18" s="4" customFormat="1" ht="13.5" customHeight="1">
      <c r="A68" s="9">
        <v>65</v>
      </c>
      <c r="B68" s="7">
        <v>27.5</v>
      </c>
      <c r="C68" s="7">
        <f t="shared" si="1"/>
        <v>55</v>
      </c>
      <c r="D68" s="7">
        <f t="shared" si="2"/>
        <v>385</v>
      </c>
      <c r="E68" s="7">
        <f t="shared" si="3"/>
        <v>1001.825</v>
      </c>
      <c r="F68" s="2">
        <v>39</v>
      </c>
      <c r="G68" s="2">
        <v>32</v>
      </c>
      <c r="H68" s="5">
        <f t="shared" si="4"/>
        <v>7</v>
      </c>
      <c r="I68" s="33">
        <f t="shared" si="5"/>
        <v>340.2</v>
      </c>
      <c r="J68" s="5">
        <v>2117</v>
      </c>
      <c r="K68" s="5">
        <v>2075</v>
      </c>
      <c r="L68" s="5">
        <f t="shared" si="6"/>
        <v>42</v>
      </c>
      <c r="M68" s="8">
        <f t="shared" si="7"/>
        <v>1.4196</v>
      </c>
      <c r="N68" s="8">
        <f aca="true" t="shared" si="12" ref="N68:N94">(L68*1.0338)</f>
        <v>43.4196</v>
      </c>
      <c r="O68" s="7">
        <f t="shared" si="8"/>
        <v>133.732368</v>
      </c>
      <c r="P68" s="8">
        <f t="shared" si="11"/>
        <v>2.17098</v>
      </c>
      <c r="Q68" s="7">
        <f t="shared" si="9"/>
        <v>6.6866184</v>
      </c>
      <c r="R68" s="7">
        <f t="shared" si="10"/>
        <v>1922.4439864</v>
      </c>
    </row>
    <row r="69" spans="1:18" s="4" customFormat="1" ht="13.5" customHeight="1">
      <c r="A69" s="9">
        <v>66</v>
      </c>
      <c r="B69" s="7">
        <v>57.3</v>
      </c>
      <c r="C69" s="7">
        <f aca="true" t="shared" si="13" ref="C69:C93">(B69*2)</f>
        <v>114.6</v>
      </c>
      <c r="D69" s="7">
        <f aca="true" t="shared" si="14" ref="D69:D93">(B69*14)</f>
        <v>802.1999999999999</v>
      </c>
      <c r="E69" s="7">
        <f aca="true" t="shared" si="15" ref="E69:E93">(B69*36.43)</f>
        <v>2087.439</v>
      </c>
      <c r="F69" s="2">
        <v>1376</v>
      </c>
      <c r="G69" s="2">
        <v>1366</v>
      </c>
      <c r="H69" s="5">
        <f aca="true" t="shared" si="16" ref="H69:H93">(F69-G69)</f>
        <v>10</v>
      </c>
      <c r="I69" s="33">
        <f aca="true" t="shared" si="17" ref="I69:I93">SUM(H69*48.6)</f>
        <v>486</v>
      </c>
      <c r="J69" s="5">
        <v>6831</v>
      </c>
      <c r="K69" s="5">
        <v>6727</v>
      </c>
      <c r="L69" s="5">
        <f aca="true" t="shared" si="18" ref="L69:L93">(J69-K69)</f>
        <v>104</v>
      </c>
      <c r="M69" s="8">
        <f t="shared" si="7"/>
        <v>3.5151999999999997</v>
      </c>
      <c r="N69" s="8">
        <f t="shared" si="12"/>
        <v>107.51520000000001</v>
      </c>
      <c r="O69" s="7">
        <f aca="true" t="shared" si="19" ref="O69:O93">(N69*3.08)</f>
        <v>331.14681600000006</v>
      </c>
      <c r="P69" s="8">
        <f t="shared" si="11"/>
        <v>5.3757600000000005</v>
      </c>
      <c r="Q69" s="7">
        <f aca="true" t="shared" si="20" ref="Q69:Q93">(P69*3.08)</f>
        <v>16.557340800000002</v>
      </c>
      <c r="R69" s="7">
        <f aca="true" t="shared" si="21" ref="R69:R93">SUM(C69+D69+E69+I69+O69+Q69)</f>
        <v>3837.9431567999995</v>
      </c>
    </row>
    <row r="70" spans="1:18" s="4" customFormat="1" ht="13.5" customHeight="1">
      <c r="A70" s="9">
        <v>67</v>
      </c>
      <c r="B70" s="7">
        <v>41.7</v>
      </c>
      <c r="C70" s="7">
        <f t="shared" si="13"/>
        <v>83.4</v>
      </c>
      <c r="D70" s="7">
        <f t="shared" si="14"/>
        <v>583.8000000000001</v>
      </c>
      <c r="E70" s="7">
        <f t="shared" si="15"/>
        <v>1519.131</v>
      </c>
      <c r="F70" s="2">
        <v>215</v>
      </c>
      <c r="G70" s="2">
        <v>212</v>
      </c>
      <c r="H70" s="5">
        <f t="shared" si="16"/>
        <v>3</v>
      </c>
      <c r="I70" s="33">
        <f t="shared" si="17"/>
        <v>145.8</v>
      </c>
      <c r="J70" s="5">
        <v>3447</v>
      </c>
      <c r="K70" s="5">
        <v>3377</v>
      </c>
      <c r="L70" s="5">
        <f t="shared" si="18"/>
        <v>70</v>
      </c>
      <c r="M70" s="8">
        <f t="shared" si="7"/>
        <v>2.3659999999999997</v>
      </c>
      <c r="N70" s="8">
        <f t="shared" si="12"/>
        <v>72.366</v>
      </c>
      <c r="O70" s="7">
        <f t="shared" si="19"/>
        <v>222.88728</v>
      </c>
      <c r="P70" s="8">
        <f aca="true" t="shared" si="22" ref="P70:P93">(N70*0.05)</f>
        <v>3.6183</v>
      </c>
      <c r="Q70" s="7">
        <f t="shared" si="20"/>
        <v>11.144364000000001</v>
      </c>
      <c r="R70" s="7">
        <f t="shared" si="21"/>
        <v>2566.1626440000005</v>
      </c>
    </row>
    <row r="71" spans="1:18" s="4" customFormat="1" ht="13.5" customHeight="1">
      <c r="A71" s="9">
        <v>68</v>
      </c>
      <c r="B71" s="7">
        <v>27.6</v>
      </c>
      <c r="C71" s="7">
        <f t="shared" si="13"/>
        <v>55.2</v>
      </c>
      <c r="D71" s="7">
        <f t="shared" si="14"/>
        <v>386.40000000000003</v>
      </c>
      <c r="E71" s="7">
        <f t="shared" si="15"/>
        <v>1005.4680000000001</v>
      </c>
      <c r="F71" s="2">
        <v>189</v>
      </c>
      <c r="G71" s="2">
        <v>183</v>
      </c>
      <c r="H71" s="5">
        <f t="shared" si="16"/>
        <v>6</v>
      </c>
      <c r="I71" s="33">
        <f t="shared" si="17"/>
        <v>291.6</v>
      </c>
      <c r="J71" s="5">
        <v>4736</v>
      </c>
      <c r="K71" s="5">
        <v>4660</v>
      </c>
      <c r="L71" s="5">
        <f t="shared" si="18"/>
        <v>76</v>
      </c>
      <c r="M71" s="8">
        <f t="shared" si="7"/>
        <v>2.5687999999999995</v>
      </c>
      <c r="N71" s="8">
        <f t="shared" si="12"/>
        <v>78.56880000000001</v>
      </c>
      <c r="O71" s="7">
        <f t="shared" si="19"/>
        <v>241.99190400000003</v>
      </c>
      <c r="P71" s="8">
        <f t="shared" si="22"/>
        <v>3.9284400000000006</v>
      </c>
      <c r="Q71" s="7">
        <f t="shared" si="20"/>
        <v>12.099595200000001</v>
      </c>
      <c r="R71" s="7">
        <f t="shared" si="21"/>
        <v>1992.7594992000002</v>
      </c>
    </row>
    <row r="72" spans="1:18" s="4" customFormat="1" ht="13.5" customHeight="1">
      <c r="A72" s="9">
        <v>69</v>
      </c>
      <c r="B72" s="7">
        <v>57</v>
      </c>
      <c r="C72" s="7">
        <f t="shared" si="13"/>
        <v>114</v>
      </c>
      <c r="D72" s="7">
        <f t="shared" si="14"/>
        <v>798</v>
      </c>
      <c r="E72" s="7">
        <f t="shared" si="15"/>
        <v>2076.5099999999998</v>
      </c>
      <c r="F72" s="2">
        <v>965</v>
      </c>
      <c r="G72" s="2">
        <v>950</v>
      </c>
      <c r="H72" s="5">
        <f t="shared" si="16"/>
        <v>15</v>
      </c>
      <c r="I72" s="33">
        <f t="shared" si="17"/>
        <v>729</v>
      </c>
      <c r="J72" s="5">
        <v>14490</v>
      </c>
      <c r="K72" s="5">
        <v>14246</v>
      </c>
      <c r="L72" s="5">
        <f t="shared" si="18"/>
        <v>244</v>
      </c>
      <c r="M72" s="8">
        <f aca="true" t="shared" si="23" ref="M72:M93">(L72*0.0338)</f>
        <v>8.2472</v>
      </c>
      <c r="N72" s="8">
        <f t="shared" si="12"/>
        <v>252.24720000000002</v>
      </c>
      <c r="O72" s="7">
        <f t="shared" si="19"/>
        <v>776.9213760000001</v>
      </c>
      <c r="P72" s="8">
        <f t="shared" si="22"/>
        <v>12.612360000000002</v>
      </c>
      <c r="Q72" s="7">
        <f t="shared" si="20"/>
        <v>38.84606880000001</v>
      </c>
      <c r="R72" s="7">
        <f t="shared" si="21"/>
        <v>4533.2774448</v>
      </c>
    </row>
    <row r="73" spans="1:18" s="4" customFormat="1" ht="13.5" customHeight="1">
      <c r="A73" s="9">
        <v>70</v>
      </c>
      <c r="B73" s="7">
        <v>42.1</v>
      </c>
      <c r="C73" s="7">
        <f t="shared" si="13"/>
        <v>84.2</v>
      </c>
      <c r="D73" s="7">
        <f t="shared" si="14"/>
        <v>589.4</v>
      </c>
      <c r="E73" s="7">
        <f t="shared" si="15"/>
        <v>1533.703</v>
      </c>
      <c r="F73" s="2">
        <v>1004</v>
      </c>
      <c r="G73" s="2">
        <v>978</v>
      </c>
      <c r="H73" s="5">
        <f t="shared" si="16"/>
        <v>26</v>
      </c>
      <c r="I73" s="33">
        <f t="shared" si="17"/>
        <v>1263.6000000000001</v>
      </c>
      <c r="J73" s="5">
        <v>11932</v>
      </c>
      <c r="K73" s="5">
        <v>11750</v>
      </c>
      <c r="L73" s="5">
        <f t="shared" si="18"/>
        <v>182</v>
      </c>
      <c r="M73" s="8">
        <f t="shared" si="23"/>
        <v>6.151599999999999</v>
      </c>
      <c r="N73" s="8">
        <f t="shared" si="12"/>
        <v>188.1516</v>
      </c>
      <c r="O73" s="7">
        <f t="shared" si="19"/>
        <v>579.506928</v>
      </c>
      <c r="P73" s="8">
        <f t="shared" si="22"/>
        <v>9.407580000000001</v>
      </c>
      <c r="Q73" s="7">
        <f t="shared" si="20"/>
        <v>28.975346400000003</v>
      </c>
      <c r="R73" s="7">
        <f t="shared" si="21"/>
        <v>4079.3852744</v>
      </c>
    </row>
    <row r="74" spans="1:18" s="4" customFormat="1" ht="13.5" customHeight="1">
      <c r="A74" s="9">
        <v>71</v>
      </c>
      <c r="B74" s="7">
        <v>27.4</v>
      </c>
      <c r="C74" s="7">
        <f t="shared" si="13"/>
        <v>54.8</v>
      </c>
      <c r="D74" s="7">
        <f t="shared" si="14"/>
        <v>383.59999999999997</v>
      </c>
      <c r="E74" s="7">
        <f t="shared" si="15"/>
        <v>998.1819999999999</v>
      </c>
      <c r="F74" s="2">
        <v>46</v>
      </c>
      <c r="G74" s="2">
        <v>33</v>
      </c>
      <c r="H74" s="5">
        <f t="shared" si="16"/>
        <v>13</v>
      </c>
      <c r="I74" s="33">
        <f t="shared" si="17"/>
        <v>631.8000000000001</v>
      </c>
      <c r="J74" s="5">
        <v>968</v>
      </c>
      <c r="K74" s="5">
        <v>863</v>
      </c>
      <c r="L74" s="5">
        <f t="shared" si="18"/>
        <v>105</v>
      </c>
      <c r="M74" s="8">
        <f t="shared" si="23"/>
        <v>3.5489999999999995</v>
      </c>
      <c r="N74" s="8">
        <f t="shared" si="12"/>
        <v>108.549</v>
      </c>
      <c r="O74" s="7">
        <f t="shared" si="19"/>
        <v>334.33092000000005</v>
      </c>
      <c r="P74" s="8">
        <f t="shared" si="22"/>
        <v>5.42745</v>
      </c>
      <c r="Q74" s="7">
        <f t="shared" si="20"/>
        <v>16.716546</v>
      </c>
      <c r="R74" s="7">
        <f t="shared" si="21"/>
        <v>2419.429466</v>
      </c>
    </row>
    <row r="75" spans="1:18" s="4" customFormat="1" ht="13.5" customHeight="1">
      <c r="A75" s="9">
        <v>72</v>
      </c>
      <c r="B75" s="7">
        <v>56.9</v>
      </c>
      <c r="C75" s="7">
        <f t="shared" si="13"/>
        <v>113.8</v>
      </c>
      <c r="D75" s="7">
        <f t="shared" si="14"/>
        <v>796.6</v>
      </c>
      <c r="E75" s="7">
        <f t="shared" si="15"/>
        <v>2072.8669999999997</v>
      </c>
      <c r="F75" s="2">
        <v>1078</v>
      </c>
      <c r="G75" s="2">
        <v>1075</v>
      </c>
      <c r="H75" s="5">
        <f t="shared" si="16"/>
        <v>3</v>
      </c>
      <c r="I75" s="33">
        <f t="shared" si="17"/>
        <v>145.8</v>
      </c>
      <c r="J75" s="5">
        <v>7684</v>
      </c>
      <c r="K75" s="5">
        <v>7585</v>
      </c>
      <c r="L75" s="5">
        <f t="shared" si="18"/>
        <v>99</v>
      </c>
      <c r="M75" s="8">
        <f t="shared" si="23"/>
        <v>3.3461999999999996</v>
      </c>
      <c r="N75" s="8">
        <f t="shared" si="12"/>
        <v>102.34620000000001</v>
      </c>
      <c r="O75" s="7">
        <f t="shared" si="19"/>
        <v>315.22629600000005</v>
      </c>
      <c r="P75" s="8">
        <f t="shared" si="22"/>
        <v>5.117310000000001</v>
      </c>
      <c r="Q75" s="7">
        <f t="shared" si="20"/>
        <v>15.761314800000003</v>
      </c>
      <c r="R75" s="7">
        <f t="shared" si="21"/>
        <v>3460.0546108</v>
      </c>
    </row>
    <row r="76" spans="1:18" s="4" customFormat="1" ht="13.5" customHeight="1">
      <c r="A76" s="9">
        <v>73</v>
      </c>
      <c r="B76" s="7">
        <v>41.7</v>
      </c>
      <c r="C76" s="7">
        <f t="shared" si="13"/>
        <v>83.4</v>
      </c>
      <c r="D76" s="7">
        <f t="shared" si="14"/>
        <v>583.8000000000001</v>
      </c>
      <c r="E76" s="7">
        <f t="shared" si="15"/>
        <v>1519.131</v>
      </c>
      <c r="F76" s="2">
        <v>434</v>
      </c>
      <c r="G76" s="2">
        <v>432</v>
      </c>
      <c r="H76" s="5">
        <f t="shared" si="16"/>
        <v>2</v>
      </c>
      <c r="I76" s="33">
        <f t="shared" si="17"/>
        <v>97.2</v>
      </c>
      <c r="J76" s="5">
        <v>3840</v>
      </c>
      <c r="K76" s="5">
        <v>3786</v>
      </c>
      <c r="L76" s="5">
        <f t="shared" si="18"/>
        <v>54</v>
      </c>
      <c r="M76" s="8">
        <f t="shared" si="23"/>
        <v>1.8251999999999997</v>
      </c>
      <c r="N76" s="8">
        <f t="shared" si="12"/>
        <v>55.8252</v>
      </c>
      <c r="O76" s="7">
        <f t="shared" si="19"/>
        <v>171.941616</v>
      </c>
      <c r="P76" s="8">
        <f t="shared" si="22"/>
        <v>2.7912600000000003</v>
      </c>
      <c r="Q76" s="7">
        <f t="shared" si="20"/>
        <v>8.5970808</v>
      </c>
      <c r="R76" s="7">
        <f t="shared" si="21"/>
        <v>2464.0696968</v>
      </c>
    </row>
    <row r="77" spans="1:18" s="4" customFormat="1" ht="13.5" customHeight="1">
      <c r="A77" s="9">
        <v>74</v>
      </c>
      <c r="B77" s="7">
        <v>27.1</v>
      </c>
      <c r="C77" s="7">
        <f t="shared" si="13"/>
        <v>54.2</v>
      </c>
      <c r="D77" s="7">
        <f t="shared" si="14"/>
        <v>379.40000000000003</v>
      </c>
      <c r="E77" s="7">
        <f t="shared" si="15"/>
        <v>987.253</v>
      </c>
      <c r="F77" s="2">
        <v>1046</v>
      </c>
      <c r="G77" s="2">
        <v>1038</v>
      </c>
      <c r="H77" s="5">
        <f t="shared" si="16"/>
        <v>8</v>
      </c>
      <c r="I77" s="33">
        <f t="shared" si="17"/>
        <v>388.8</v>
      </c>
      <c r="J77" s="5">
        <v>5792</v>
      </c>
      <c r="K77" s="5">
        <v>5666</v>
      </c>
      <c r="L77" s="5">
        <f t="shared" si="18"/>
        <v>126</v>
      </c>
      <c r="M77" s="8">
        <f t="shared" si="23"/>
        <v>4.2588</v>
      </c>
      <c r="N77" s="8">
        <f t="shared" si="12"/>
        <v>130.2588</v>
      </c>
      <c r="O77" s="7">
        <f t="shared" si="19"/>
        <v>401.197104</v>
      </c>
      <c r="P77" s="8">
        <f t="shared" si="22"/>
        <v>6.51294</v>
      </c>
      <c r="Q77" s="7">
        <f t="shared" si="20"/>
        <v>20.0598552</v>
      </c>
      <c r="R77" s="7">
        <f t="shared" si="21"/>
        <v>2230.9099592000002</v>
      </c>
    </row>
    <row r="78" spans="1:18" s="4" customFormat="1" ht="13.5" customHeight="1">
      <c r="A78" s="9">
        <v>75</v>
      </c>
      <c r="B78" s="7">
        <v>56.8</v>
      </c>
      <c r="C78" s="7">
        <f t="shared" si="13"/>
        <v>113.6</v>
      </c>
      <c r="D78" s="7">
        <f t="shared" si="14"/>
        <v>795.1999999999999</v>
      </c>
      <c r="E78" s="7">
        <f t="shared" si="15"/>
        <v>2069.2239999999997</v>
      </c>
      <c r="F78" s="2">
        <v>590</v>
      </c>
      <c r="G78" s="2">
        <v>586</v>
      </c>
      <c r="H78" s="5">
        <f t="shared" si="16"/>
        <v>4</v>
      </c>
      <c r="I78" s="33">
        <f t="shared" si="17"/>
        <v>194.4</v>
      </c>
      <c r="J78" s="5">
        <v>4521</v>
      </c>
      <c r="K78" s="5">
        <v>4451</v>
      </c>
      <c r="L78" s="5">
        <f t="shared" si="18"/>
        <v>70</v>
      </c>
      <c r="M78" s="8">
        <f t="shared" si="23"/>
        <v>2.3659999999999997</v>
      </c>
      <c r="N78" s="8">
        <f t="shared" si="12"/>
        <v>72.366</v>
      </c>
      <c r="O78" s="7">
        <f t="shared" si="19"/>
        <v>222.88728</v>
      </c>
      <c r="P78" s="8">
        <f t="shared" si="22"/>
        <v>3.6183</v>
      </c>
      <c r="Q78" s="7">
        <f t="shared" si="20"/>
        <v>11.144364000000001</v>
      </c>
      <c r="R78" s="7">
        <f t="shared" si="21"/>
        <v>3406.4556439999997</v>
      </c>
    </row>
    <row r="79" spans="1:18" s="31" customFormat="1" ht="13.5" customHeight="1">
      <c r="A79" s="28">
        <v>76</v>
      </c>
      <c r="B79" s="20">
        <v>42.2</v>
      </c>
      <c r="C79" s="20">
        <f t="shared" si="13"/>
        <v>84.4</v>
      </c>
      <c r="D79" s="20">
        <f t="shared" si="14"/>
        <v>590.8000000000001</v>
      </c>
      <c r="E79" s="7">
        <f t="shared" si="15"/>
        <v>1537.346</v>
      </c>
      <c r="F79" s="38">
        <v>240</v>
      </c>
      <c r="G79" s="38">
        <v>238</v>
      </c>
      <c r="H79" s="5">
        <f t="shared" si="16"/>
        <v>2</v>
      </c>
      <c r="I79" s="33">
        <f t="shared" si="17"/>
        <v>97.2</v>
      </c>
      <c r="J79" s="5">
        <v>2064</v>
      </c>
      <c r="K79" s="5">
        <v>2004</v>
      </c>
      <c r="L79" s="29">
        <f t="shared" si="18"/>
        <v>60</v>
      </c>
      <c r="M79" s="30">
        <f t="shared" si="23"/>
        <v>2.0279999999999996</v>
      </c>
      <c r="N79" s="30">
        <f t="shared" si="12"/>
        <v>62.028000000000006</v>
      </c>
      <c r="O79" s="20">
        <f t="shared" si="19"/>
        <v>191.04624</v>
      </c>
      <c r="P79" s="8">
        <f t="shared" si="22"/>
        <v>3.1014000000000004</v>
      </c>
      <c r="Q79" s="20">
        <f t="shared" si="20"/>
        <v>9.552312</v>
      </c>
      <c r="R79" s="20">
        <f t="shared" si="21"/>
        <v>2510.344552</v>
      </c>
    </row>
    <row r="80" spans="1:18" s="4" customFormat="1" ht="13.5" customHeight="1">
      <c r="A80" s="9">
        <v>77</v>
      </c>
      <c r="B80" s="7">
        <v>27.2</v>
      </c>
      <c r="C80" s="7">
        <f t="shared" si="13"/>
        <v>54.4</v>
      </c>
      <c r="D80" s="7">
        <f t="shared" si="14"/>
        <v>380.8</v>
      </c>
      <c r="E80" s="7">
        <f t="shared" si="15"/>
        <v>990.896</v>
      </c>
      <c r="F80" s="2">
        <v>430</v>
      </c>
      <c r="G80" s="2">
        <v>427</v>
      </c>
      <c r="H80" s="5">
        <f t="shared" si="16"/>
        <v>3</v>
      </c>
      <c r="I80" s="33">
        <f t="shared" si="17"/>
        <v>145.8</v>
      </c>
      <c r="J80" s="5">
        <v>3518</v>
      </c>
      <c r="K80" s="5">
        <v>3448</v>
      </c>
      <c r="L80" s="5">
        <f t="shared" si="18"/>
        <v>70</v>
      </c>
      <c r="M80" s="8">
        <f t="shared" si="23"/>
        <v>2.3659999999999997</v>
      </c>
      <c r="N80" s="8">
        <f t="shared" si="12"/>
        <v>72.366</v>
      </c>
      <c r="O80" s="7">
        <f t="shared" si="19"/>
        <v>222.88728</v>
      </c>
      <c r="P80" s="8">
        <f t="shared" si="22"/>
        <v>3.6183</v>
      </c>
      <c r="Q80" s="7">
        <f t="shared" si="20"/>
        <v>11.144364000000001</v>
      </c>
      <c r="R80" s="7">
        <f t="shared" si="21"/>
        <v>1805.9276439999999</v>
      </c>
    </row>
    <row r="81" spans="1:18" s="4" customFormat="1" ht="13.5" customHeight="1">
      <c r="A81" s="9">
        <v>78</v>
      </c>
      <c r="B81" s="7">
        <v>28.7</v>
      </c>
      <c r="C81" s="7">
        <f t="shared" si="13"/>
        <v>57.4</v>
      </c>
      <c r="D81" s="7">
        <f t="shared" si="14"/>
        <v>401.8</v>
      </c>
      <c r="E81" s="7">
        <f t="shared" si="15"/>
        <v>1045.541</v>
      </c>
      <c r="F81" s="38">
        <v>741</v>
      </c>
      <c r="G81" s="38">
        <v>740</v>
      </c>
      <c r="H81" s="5">
        <f t="shared" si="16"/>
        <v>1</v>
      </c>
      <c r="I81" s="33">
        <f t="shared" si="17"/>
        <v>48.6</v>
      </c>
      <c r="J81" s="5">
        <v>16740</v>
      </c>
      <c r="K81" s="5">
        <v>16359</v>
      </c>
      <c r="L81" s="5">
        <f t="shared" si="18"/>
        <v>381</v>
      </c>
      <c r="M81" s="8">
        <f t="shared" si="23"/>
        <v>12.877799999999999</v>
      </c>
      <c r="N81" s="8">
        <f t="shared" si="12"/>
        <v>393.87780000000004</v>
      </c>
      <c r="O81" s="7">
        <f t="shared" si="19"/>
        <v>1213.143624</v>
      </c>
      <c r="P81" s="8">
        <f t="shared" si="22"/>
        <v>19.693890000000003</v>
      </c>
      <c r="Q81" s="7">
        <f t="shared" si="20"/>
        <v>60.65718120000001</v>
      </c>
      <c r="R81" s="7">
        <f t="shared" si="21"/>
        <v>2827.1418052</v>
      </c>
    </row>
    <row r="82" spans="1:18" s="4" customFormat="1" ht="13.5" customHeight="1">
      <c r="A82" s="9">
        <v>79</v>
      </c>
      <c r="B82" s="7">
        <v>41.4</v>
      </c>
      <c r="C82" s="7">
        <f t="shared" si="13"/>
        <v>82.8</v>
      </c>
      <c r="D82" s="7">
        <f t="shared" si="14"/>
        <v>579.6</v>
      </c>
      <c r="E82" s="7">
        <f t="shared" si="15"/>
        <v>1508.202</v>
      </c>
      <c r="F82" s="2">
        <v>631</v>
      </c>
      <c r="G82" s="2">
        <v>627</v>
      </c>
      <c r="H82" s="5">
        <f t="shared" si="16"/>
        <v>4</v>
      </c>
      <c r="I82" s="33">
        <f t="shared" si="17"/>
        <v>194.4</v>
      </c>
      <c r="J82" s="5">
        <v>4456</v>
      </c>
      <c r="K82" s="5">
        <v>4379</v>
      </c>
      <c r="L82" s="5">
        <f t="shared" si="18"/>
        <v>77</v>
      </c>
      <c r="M82" s="8">
        <f t="shared" si="23"/>
        <v>2.6026</v>
      </c>
      <c r="N82" s="8">
        <f t="shared" si="12"/>
        <v>79.60260000000001</v>
      </c>
      <c r="O82" s="7">
        <f t="shared" si="19"/>
        <v>245.17600800000002</v>
      </c>
      <c r="P82" s="8">
        <f t="shared" si="22"/>
        <v>3.980130000000001</v>
      </c>
      <c r="Q82" s="7">
        <f t="shared" si="20"/>
        <v>12.258800400000004</v>
      </c>
      <c r="R82" s="7">
        <f t="shared" si="21"/>
        <v>2622.4368084</v>
      </c>
    </row>
    <row r="83" spans="1:18" s="4" customFormat="1" ht="13.5" customHeight="1">
      <c r="A83" s="9">
        <v>80</v>
      </c>
      <c r="B83" s="7">
        <v>28.1</v>
      </c>
      <c r="C83" s="7">
        <f t="shared" si="13"/>
        <v>56.2</v>
      </c>
      <c r="D83" s="7">
        <f t="shared" si="14"/>
        <v>393.40000000000003</v>
      </c>
      <c r="E83" s="7">
        <f t="shared" si="15"/>
        <v>1023.683</v>
      </c>
      <c r="F83" s="2">
        <v>40</v>
      </c>
      <c r="G83" s="2">
        <v>39</v>
      </c>
      <c r="H83" s="5">
        <f t="shared" si="16"/>
        <v>1</v>
      </c>
      <c r="I83" s="33">
        <f t="shared" si="17"/>
        <v>48.6</v>
      </c>
      <c r="J83" s="5">
        <v>3137</v>
      </c>
      <c r="K83" s="5">
        <v>3063</v>
      </c>
      <c r="L83" s="5">
        <f t="shared" si="18"/>
        <v>74</v>
      </c>
      <c r="M83" s="8">
        <f t="shared" si="23"/>
        <v>2.5012</v>
      </c>
      <c r="N83" s="8">
        <f t="shared" si="12"/>
        <v>76.5012</v>
      </c>
      <c r="O83" s="7">
        <f t="shared" si="19"/>
        <v>235.623696</v>
      </c>
      <c r="P83" s="8">
        <f t="shared" si="22"/>
        <v>3.82506</v>
      </c>
      <c r="Q83" s="7">
        <f t="shared" si="20"/>
        <v>11.7811848</v>
      </c>
      <c r="R83" s="7">
        <f t="shared" si="21"/>
        <v>1769.2878807999998</v>
      </c>
    </row>
    <row r="84" spans="1:18" s="4" customFormat="1" ht="13.5" customHeight="1">
      <c r="A84" s="28">
        <v>81</v>
      </c>
      <c r="B84" s="41">
        <v>29.1</v>
      </c>
      <c r="C84" s="41">
        <f t="shared" si="13"/>
        <v>58.2</v>
      </c>
      <c r="D84" s="41">
        <f t="shared" si="14"/>
        <v>407.40000000000003</v>
      </c>
      <c r="E84" s="41">
        <f t="shared" si="15"/>
        <v>1060.113</v>
      </c>
      <c r="F84" s="40">
        <v>56</v>
      </c>
      <c r="G84" s="40">
        <v>51</v>
      </c>
      <c r="H84" s="5">
        <f t="shared" si="16"/>
        <v>5</v>
      </c>
      <c r="I84" s="42">
        <f t="shared" si="17"/>
        <v>243</v>
      </c>
      <c r="J84" s="5">
        <v>6116</v>
      </c>
      <c r="K84" s="5">
        <v>6104</v>
      </c>
      <c r="L84" s="28">
        <f t="shared" si="18"/>
        <v>12</v>
      </c>
      <c r="M84" s="43">
        <f t="shared" si="23"/>
        <v>0.40559999999999996</v>
      </c>
      <c r="N84" s="43">
        <f t="shared" si="12"/>
        <v>12.4056</v>
      </c>
      <c r="O84" s="41">
        <f t="shared" si="19"/>
        <v>38.209248</v>
      </c>
      <c r="P84" s="8">
        <f t="shared" si="22"/>
        <v>0.62028</v>
      </c>
      <c r="Q84" s="41">
        <f t="shared" si="20"/>
        <v>1.9104624000000001</v>
      </c>
      <c r="R84" s="41">
        <f t="shared" si="21"/>
        <v>1808.8327104000002</v>
      </c>
    </row>
    <row r="85" spans="1:18" s="4" customFormat="1" ht="13.5" customHeight="1">
      <c r="A85" s="9">
        <v>82</v>
      </c>
      <c r="B85" s="7">
        <v>41.7</v>
      </c>
      <c r="C85" s="7">
        <f t="shared" si="13"/>
        <v>83.4</v>
      </c>
      <c r="D85" s="7">
        <f t="shared" si="14"/>
        <v>583.8000000000001</v>
      </c>
      <c r="E85" s="7">
        <f t="shared" si="15"/>
        <v>1519.131</v>
      </c>
      <c r="F85" s="2">
        <v>196</v>
      </c>
      <c r="G85" s="2">
        <v>194</v>
      </c>
      <c r="H85" s="5">
        <f t="shared" si="16"/>
        <v>2</v>
      </c>
      <c r="I85" s="33">
        <f t="shared" si="17"/>
        <v>97.2</v>
      </c>
      <c r="J85" s="5">
        <v>2270</v>
      </c>
      <c r="K85" s="5">
        <v>2229</v>
      </c>
      <c r="L85" s="5">
        <f t="shared" si="18"/>
        <v>41</v>
      </c>
      <c r="M85" s="8">
        <f t="shared" si="23"/>
        <v>1.3858</v>
      </c>
      <c r="N85" s="8">
        <f t="shared" si="12"/>
        <v>42.3858</v>
      </c>
      <c r="O85" s="7">
        <f t="shared" si="19"/>
        <v>130.54826400000002</v>
      </c>
      <c r="P85" s="8">
        <f t="shared" si="22"/>
        <v>2.1192900000000003</v>
      </c>
      <c r="Q85" s="7">
        <f t="shared" si="20"/>
        <v>6.527413200000002</v>
      </c>
      <c r="R85" s="7">
        <f t="shared" si="21"/>
        <v>2420.6066772</v>
      </c>
    </row>
    <row r="86" spans="1:18" s="4" customFormat="1" ht="13.5" customHeight="1">
      <c r="A86" s="9">
        <v>83</v>
      </c>
      <c r="B86" s="7">
        <v>27.6</v>
      </c>
      <c r="C86" s="7">
        <f t="shared" si="13"/>
        <v>55.2</v>
      </c>
      <c r="D86" s="7">
        <f t="shared" si="14"/>
        <v>386.40000000000003</v>
      </c>
      <c r="E86" s="7">
        <f t="shared" si="15"/>
        <v>1005.4680000000001</v>
      </c>
      <c r="F86" s="2">
        <v>70</v>
      </c>
      <c r="G86" s="2">
        <v>66</v>
      </c>
      <c r="H86" s="5">
        <f t="shared" si="16"/>
        <v>4</v>
      </c>
      <c r="I86" s="33">
        <f t="shared" si="17"/>
        <v>194.4</v>
      </c>
      <c r="J86" s="5">
        <v>6141</v>
      </c>
      <c r="K86" s="5">
        <v>6014</v>
      </c>
      <c r="L86" s="5">
        <f t="shared" si="18"/>
        <v>127</v>
      </c>
      <c r="M86" s="8">
        <f t="shared" si="23"/>
        <v>4.292599999999999</v>
      </c>
      <c r="N86" s="8">
        <f t="shared" si="12"/>
        <v>131.2926</v>
      </c>
      <c r="O86" s="7">
        <f t="shared" si="19"/>
        <v>404.381208</v>
      </c>
      <c r="P86" s="8">
        <f t="shared" si="22"/>
        <v>6.56463</v>
      </c>
      <c r="Q86" s="7">
        <f t="shared" si="20"/>
        <v>20.2190604</v>
      </c>
      <c r="R86" s="7">
        <f t="shared" si="21"/>
        <v>2066.0682684000003</v>
      </c>
    </row>
    <row r="87" spans="1:18" s="4" customFormat="1" ht="13.5" customHeight="1">
      <c r="A87" s="9">
        <v>84</v>
      </c>
      <c r="B87" s="7">
        <v>29.4</v>
      </c>
      <c r="C87" s="7">
        <f t="shared" si="13"/>
        <v>58.8</v>
      </c>
      <c r="D87" s="7">
        <f t="shared" si="14"/>
        <v>411.59999999999997</v>
      </c>
      <c r="E87" s="7">
        <f t="shared" si="15"/>
        <v>1071.042</v>
      </c>
      <c r="F87" s="32">
        <v>74</v>
      </c>
      <c r="G87" s="32">
        <v>73</v>
      </c>
      <c r="H87" s="5">
        <f t="shared" si="16"/>
        <v>1</v>
      </c>
      <c r="I87" s="33">
        <f t="shared" si="17"/>
        <v>48.6</v>
      </c>
      <c r="J87" s="5">
        <v>414</v>
      </c>
      <c r="K87" s="5">
        <v>401</v>
      </c>
      <c r="L87" s="5">
        <f t="shared" si="18"/>
        <v>13</v>
      </c>
      <c r="M87" s="8">
        <f t="shared" si="23"/>
        <v>0.43939999999999996</v>
      </c>
      <c r="N87" s="8">
        <f t="shared" si="12"/>
        <v>13.439400000000001</v>
      </c>
      <c r="O87" s="7">
        <f t="shared" si="19"/>
        <v>41.39335200000001</v>
      </c>
      <c r="P87" s="8">
        <f t="shared" si="22"/>
        <v>0.6719700000000001</v>
      </c>
      <c r="Q87" s="7">
        <f t="shared" si="20"/>
        <v>2.0696676000000003</v>
      </c>
      <c r="R87" s="7">
        <f t="shared" si="21"/>
        <v>1633.5050196</v>
      </c>
    </row>
    <row r="88" spans="1:18" s="4" customFormat="1" ht="13.5" customHeight="1">
      <c r="A88" s="9">
        <v>85</v>
      </c>
      <c r="B88" s="7">
        <v>41.9</v>
      </c>
      <c r="C88" s="7">
        <f t="shared" si="13"/>
        <v>83.8</v>
      </c>
      <c r="D88" s="7">
        <f t="shared" si="14"/>
        <v>586.6</v>
      </c>
      <c r="E88" s="7">
        <f t="shared" si="15"/>
        <v>1526.417</v>
      </c>
      <c r="F88" s="2">
        <v>501</v>
      </c>
      <c r="G88" s="2">
        <v>498</v>
      </c>
      <c r="H88" s="5">
        <f t="shared" si="16"/>
        <v>3</v>
      </c>
      <c r="I88" s="33">
        <f t="shared" si="17"/>
        <v>145.8</v>
      </c>
      <c r="J88" s="5">
        <v>5149</v>
      </c>
      <c r="K88" s="5">
        <v>5066</v>
      </c>
      <c r="L88" s="5">
        <f t="shared" si="18"/>
        <v>83</v>
      </c>
      <c r="M88" s="8">
        <f t="shared" si="23"/>
        <v>2.8053999999999997</v>
      </c>
      <c r="N88" s="8">
        <f t="shared" si="12"/>
        <v>85.8054</v>
      </c>
      <c r="O88" s="7">
        <f t="shared" si="19"/>
        <v>264.280632</v>
      </c>
      <c r="P88" s="8">
        <f t="shared" si="22"/>
        <v>4.2902700000000005</v>
      </c>
      <c r="Q88" s="7">
        <f t="shared" si="20"/>
        <v>13.214031600000002</v>
      </c>
      <c r="R88" s="7">
        <f t="shared" si="21"/>
        <v>2620.1116636</v>
      </c>
    </row>
    <row r="89" spans="1:18" s="4" customFormat="1" ht="13.5" customHeight="1">
      <c r="A89" s="9">
        <v>86</v>
      </c>
      <c r="B89" s="7">
        <v>27.1</v>
      </c>
      <c r="C89" s="7">
        <f t="shared" si="13"/>
        <v>54.2</v>
      </c>
      <c r="D89" s="7">
        <f t="shared" si="14"/>
        <v>379.40000000000003</v>
      </c>
      <c r="E89" s="7">
        <f t="shared" si="15"/>
        <v>987.253</v>
      </c>
      <c r="F89" s="38">
        <v>1203</v>
      </c>
      <c r="G89" s="38">
        <v>1190</v>
      </c>
      <c r="H89" s="5">
        <f t="shared" si="16"/>
        <v>13</v>
      </c>
      <c r="I89" s="33">
        <f t="shared" si="17"/>
        <v>631.8000000000001</v>
      </c>
      <c r="J89" s="5">
        <v>5203</v>
      </c>
      <c r="K89" s="5">
        <v>5130</v>
      </c>
      <c r="L89" s="5">
        <f t="shared" si="18"/>
        <v>73</v>
      </c>
      <c r="M89" s="8">
        <f t="shared" si="23"/>
        <v>2.4673999999999996</v>
      </c>
      <c r="N89" s="8">
        <f t="shared" si="12"/>
        <v>75.4674</v>
      </c>
      <c r="O89" s="7">
        <f t="shared" si="19"/>
        <v>232.439592</v>
      </c>
      <c r="P89" s="8">
        <f t="shared" si="22"/>
        <v>3.77337</v>
      </c>
      <c r="Q89" s="7">
        <f t="shared" si="20"/>
        <v>11.6219796</v>
      </c>
      <c r="R89" s="7">
        <f t="shared" si="21"/>
        <v>2296.7145716000005</v>
      </c>
    </row>
    <row r="90" spans="1:18" s="4" customFormat="1" ht="13.5" customHeight="1">
      <c r="A90" s="9">
        <v>87</v>
      </c>
      <c r="B90" s="7">
        <v>29</v>
      </c>
      <c r="C90" s="7">
        <f t="shared" si="13"/>
        <v>58</v>
      </c>
      <c r="D90" s="7">
        <f t="shared" si="14"/>
        <v>406</v>
      </c>
      <c r="E90" s="7">
        <f t="shared" si="15"/>
        <v>1056.47</v>
      </c>
      <c r="F90" s="32">
        <v>277</v>
      </c>
      <c r="G90" s="32">
        <v>269</v>
      </c>
      <c r="H90" s="5">
        <f t="shared" si="16"/>
        <v>8</v>
      </c>
      <c r="I90" s="33">
        <f t="shared" si="17"/>
        <v>388.8</v>
      </c>
      <c r="J90" s="5">
        <v>5423</v>
      </c>
      <c r="K90" s="5">
        <v>5275</v>
      </c>
      <c r="L90" s="5">
        <f t="shared" si="18"/>
        <v>148</v>
      </c>
      <c r="M90" s="8">
        <f t="shared" si="23"/>
        <v>5.0024</v>
      </c>
      <c r="N90" s="8">
        <f t="shared" si="12"/>
        <v>153.0024</v>
      </c>
      <c r="O90" s="7">
        <f t="shared" si="19"/>
        <v>471.247392</v>
      </c>
      <c r="P90" s="8">
        <f t="shared" si="22"/>
        <v>7.65012</v>
      </c>
      <c r="Q90" s="7">
        <f t="shared" si="20"/>
        <v>23.5623696</v>
      </c>
      <c r="R90" s="7">
        <f t="shared" si="21"/>
        <v>2404.0797615999995</v>
      </c>
    </row>
    <row r="91" spans="1:18" s="4" customFormat="1" ht="13.5" customHeight="1">
      <c r="A91" s="9">
        <v>88</v>
      </c>
      <c r="B91" s="7">
        <v>41.7</v>
      </c>
      <c r="C91" s="7">
        <f t="shared" si="13"/>
        <v>83.4</v>
      </c>
      <c r="D91" s="7">
        <f t="shared" si="14"/>
        <v>583.8000000000001</v>
      </c>
      <c r="E91" s="7">
        <f t="shared" si="15"/>
        <v>1519.131</v>
      </c>
      <c r="F91" s="2">
        <v>197</v>
      </c>
      <c r="G91" s="2">
        <v>195</v>
      </c>
      <c r="H91" s="5">
        <f t="shared" si="16"/>
        <v>2</v>
      </c>
      <c r="I91" s="33">
        <f t="shared" si="17"/>
        <v>97.2</v>
      </c>
      <c r="J91" s="5">
        <v>3857</v>
      </c>
      <c r="K91" s="5">
        <v>3766</v>
      </c>
      <c r="L91" s="5">
        <f t="shared" si="18"/>
        <v>91</v>
      </c>
      <c r="M91" s="8">
        <f t="shared" si="23"/>
        <v>3.0757999999999996</v>
      </c>
      <c r="N91" s="8">
        <f t="shared" si="12"/>
        <v>94.0758</v>
      </c>
      <c r="O91" s="7">
        <f t="shared" si="19"/>
        <v>289.753464</v>
      </c>
      <c r="P91" s="8">
        <f t="shared" si="22"/>
        <v>4.703790000000001</v>
      </c>
      <c r="Q91" s="7">
        <f t="shared" si="20"/>
        <v>14.487673200000001</v>
      </c>
      <c r="R91" s="7">
        <f t="shared" si="21"/>
        <v>2587.7721371999996</v>
      </c>
    </row>
    <row r="92" spans="1:18" s="4" customFormat="1" ht="13.5" customHeight="1">
      <c r="A92" s="9">
        <v>89</v>
      </c>
      <c r="B92" s="7">
        <v>27.7</v>
      </c>
      <c r="C92" s="7">
        <f t="shared" si="13"/>
        <v>55.4</v>
      </c>
      <c r="D92" s="7">
        <f t="shared" si="14"/>
        <v>387.8</v>
      </c>
      <c r="E92" s="7">
        <f t="shared" si="15"/>
        <v>1009.111</v>
      </c>
      <c r="F92" s="34">
        <v>571</v>
      </c>
      <c r="G92" s="34">
        <v>568</v>
      </c>
      <c r="H92" s="5">
        <f t="shared" si="16"/>
        <v>3</v>
      </c>
      <c r="I92" s="33">
        <f t="shared" si="17"/>
        <v>145.8</v>
      </c>
      <c r="J92" s="5">
        <v>4928</v>
      </c>
      <c r="K92" s="5">
        <v>4850</v>
      </c>
      <c r="L92" s="5">
        <f t="shared" si="18"/>
        <v>78</v>
      </c>
      <c r="M92" s="8">
        <f t="shared" si="23"/>
        <v>2.6363999999999996</v>
      </c>
      <c r="N92" s="8">
        <f t="shared" si="12"/>
        <v>80.63640000000001</v>
      </c>
      <c r="O92" s="7">
        <f t="shared" si="19"/>
        <v>248.36011200000004</v>
      </c>
      <c r="P92" s="8">
        <f t="shared" si="22"/>
        <v>4.031820000000001</v>
      </c>
      <c r="Q92" s="7">
        <f t="shared" si="20"/>
        <v>12.418005600000003</v>
      </c>
      <c r="R92" s="7">
        <f t="shared" si="21"/>
        <v>1858.8891176</v>
      </c>
    </row>
    <row r="93" spans="1:18" s="4" customFormat="1" ht="13.5" customHeight="1">
      <c r="A93" s="9">
        <v>90</v>
      </c>
      <c r="B93" s="7">
        <v>29.2</v>
      </c>
      <c r="C93" s="7">
        <f t="shared" si="13"/>
        <v>58.4</v>
      </c>
      <c r="D93" s="7">
        <f t="shared" si="14"/>
        <v>408.8</v>
      </c>
      <c r="E93" s="7">
        <f t="shared" si="15"/>
        <v>1063.7559999999999</v>
      </c>
      <c r="F93" s="2">
        <v>472</v>
      </c>
      <c r="G93" s="2">
        <v>462</v>
      </c>
      <c r="H93" s="5">
        <f t="shared" si="16"/>
        <v>10</v>
      </c>
      <c r="I93" s="33">
        <f t="shared" si="17"/>
        <v>486</v>
      </c>
      <c r="J93" s="5">
        <v>3936</v>
      </c>
      <c r="K93" s="5">
        <v>3763</v>
      </c>
      <c r="L93" s="5">
        <f t="shared" si="18"/>
        <v>173</v>
      </c>
      <c r="M93" s="8">
        <f t="shared" si="23"/>
        <v>5.8473999999999995</v>
      </c>
      <c r="N93" s="8">
        <f t="shared" si="12"/>
        <v>178.84740000000002</v>
      </c>
      <c r="O93" s="7">
        <f t="shared" si="19"/>
        <v>550.849992</v>
      </c>
      <c r="P93" s="8">
        <f t="shared" si="22"/>
        <v>8.942370000000002</v>
      </c>
      <c r="Q93" s="7">
        <f t="shared" si="20"/>
        <v>27.542499600000006</v>
      </c>
      <c r="R93" s="7">
        <f t="shared" si="21"/>
        <v>2595.3484916</v>
      </c>
    </row>
    <row r="94" spans="1:18" s="4" customFormat="1" ht="13.5" customHeight="1">
      <c r="A94" s="9"/>
      <c r="B94" s="12">
        <f>SUM(B4:B93)</f>
        <v>3519.3999999999983</v>
      </c>
      <c r="C94" s="24">
        <f>SUM(C4:C93)</f>
        <v>7038.7999999999965</v>
      </c>
      <c r="D94" s="21">
        <f>SUM(D4:D93)</f>
        <v>49271.60000000003</v>
      </c>
      <c r="E94" s="7"/>
      <c r="F94" s="5"/>
      <c r="G94" s="5"/>
      <c r="H94" s="5">
        <f>SUM(H4:H93)</f>
        <v>671</v>
      </c>
      <c r="I94" s="25">
        <f>SUM(I4:I93)</f>
        <v>35536.320000000014</v>
      </c>
      <c r="J94" s="5"/>
      <c r="K94" s="5"/>
      <c r="L94" s="5">
        <f>SUM(L4:L93)</f>
        <v>10846</v>
      </c>
      <c r="M94" s="8">
        <f>SUM(M4:M93)</f>
        <v>366.5947999999999</v>
      </c>
      <c r="N94" s="8">
        <f t="shared" si="12"/>
        <v>11212.5948</v>
      </c>
      <c r="O94" s="21">
        <f>SUM(O4:O93)</f>
        <v>34534.791984</v>
      </c>
      <c r="P94" s="8">
        <f>SUM(P4:P93)</f>
        <v>560.62974</v>
      </c>
      <c r="Q94" s="21">
        <f>SUM(Q4:Q93)</f>
        <v>1726.7395991999997</v>
      </c>
      <c r="R94" s="7">
        <f>SUM(R4:R93)</f>
        <v>256319.99358320003</v>
      </c>
    </row>
    <row r="96" spans="8:14" ht="15">
      <c r="H96" s="35"/>
      <c r="N96" s="27"/>
    </row>
    <row r="97" ht="15">
      <c r="R97" s="26"/>
    </row>
    <row r="100" spans="2:18" ht="1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R100" s="44"/>
    </row>
    <row r="101" ht="15">
      <c r="R101" s="44"/>
    </row>
    <row r="102" ht="15">
      <c r="R102" s="44"/>
    </row>
  </sheetData>
  <sheetProtection/>
  <mergeCells count="10">
    <mergeCell ref="E2:E3"/>
    <mergeCell ref="F2:I2"/>
    <mergeCell ref="J2:Q2"/>
    <mergeCell ref="A1:Q1"/>
    <mergeCell ref="D2:D3"/>
    <mergeCell ref="C2:C3"/>
    <mergeCell ref="B2:B3"/>
    <mergeCell ref="A2:A3"/>
    <mergeCell ref="B100:O100"/>
    <mergeCell ref="R2:R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12"/>
  <sheetViews>
    <sheetView zoomScalePageLayoutView="0" workbookViewId="0" topLeftCell="A1">
      <selection activeCell="E12" sqref="E12"/>
    </sheetView>
  </sheetViews>
  <sheetFormatPr defaultColWidth="9.140625" defaultRowHeight="15"/>
  <sheetData>
    <row r="5" spans="3:5" ht="15">
      <c r="C5">
        <v>2683</v>
      </c>
      <c r="E5">
        <v>2699</v>
      </c>
    </row>
    <row r="6" spans="3:5" ht="15">
      <c r="C6">
        <v>1619</v>
      </c>
      <c r="E6">
        <v>1639</v>
      </c>
    </row>
    <row r="7" spans="3:5" ht="15">
      <c r="C7">
        <v>1963</v>
      </c>
      <c r="E7">
        <v>1968</v>
      </c>
    </row>
    <row r="8" spans="3:5" ht="15">
      <c r="C8">
        <v>2207</v>
      </c>
      <c r="E8">
        <v>2216</v>
      </c>
    </row>
    <row r="9" spans="3:5" ht="15">
      <c r="C9">
        <v>2016</v>
      </c>
      <c r="E9">
        <v>2029</v>
      </c>
    </row>
    <row r="10" spans="3:5" ht="15">
      <c r="C10">
        <v>1473</v>
      </c>
      <c r="E10">
        <v>1478</v>
      </c>
    </row>
    <row r="11" spans="3:5" ht="15">
      <c r="C11">
        <v>79</v>
      </c>
      <c r="E11">
        <v>79</v>
      </c>
    </row>
    <row r="12" spans="3:5" ht="15">
      <c r="C12">
        <f>SUM(C5:C11)</f>
        <v>12040</v>
      </c>
      <c r="E12">
        <f>SUM(E5:E11)</f>
        <v>12108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2012-03-26T14:27:46Z</cp:lastPrinted>
  <dcterms:created xsi:type="dcterms:W3CDTF">2008-08-24T08:15:08Z</dcterms:created>
  <dcterms:modified xsi:type="dcterms:W3CDTF">2012-10-07T08:52:13Z</dcterms:modified>
  <cp:category/>
  <cp:version/>
  <cp:contentType/>
  <cp:contentStatus/>
</cp:coreProperties>
</file>